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专项工作\家庭农场\2021\贷款贴息\"/>
    </mc:Choice>
  </mc:AlternateContent>
  <bookViews>
    <workbookView xWindow="240" yWindow="96" windowWidth="28032" windowHeight="1207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Sheet1!$A$2:$D$1901</definedName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C5" i="1" l="1"/>
  <c r="C26" i="1"/>
  <c r="C30" i="1"/>
  <c r="C37" i="1"/>
  <c r="C69" i="1"/>
  <c r="C75" i="1"/>
  <c r="C134" i="1"/>
  <c r="C139" i="1"/>
  <c r="C142" i="1"/>
  <c r="C147" i="1"/>
  <c r="C150" i="1"/>
  <c r="C154" i="1"/>
  <c r="C157" i="1"/>
  <c r="C224" i="1"/>
  <c r="C236" i="1"/>
  <c r="C245" i="1"/>
  <c r="C307" i="1"/>
  <c r="C314" i="1"/>
  <c r="C319" i="1"/>
  <c r="C325" i="1"/>
  <c r="C327" i="1"/>
  <c r="C344" i="1"/>
  <c r="C347" i="1"/>
  <c r="C350" i="1"/>
  <c r="C364" i="1"/>
  <c r="C399" i="1"/>
  <c r="C409" i="1"/>
  <c r="C415" i="1"/>
  <c r="C440" i="1"/>
  <c r="C454" i="1"/>
  <c r="C477" i="1"/>
  <c r="C485" i="1"/>
  <c r="C494" i="1"/>
  <c r="C500" i="1"/>
  <c r="C590" i="1"/>
  <c r="C680" i="1"/>
  <c r="C716" i="1"/>
  <c r="C735" i="1"/>
  <c r="C743" i="1"/>
  <c r="C747" i="1"/>
  <c r="C783" i="1"/>
  <c r="C789" i="1"/>
  <c r="C794" i="1"/>
  <c r="C804" i="1"/>
  <c r="C823" i="1"/>
  <c r="C832" i="1"/>
  <c r="C842" i="1"/>
  <c r="C1003" i="1"/>
  <c r="C1013" i="1"/>
  <c r="C1034" i="1"/>
  <c r="C1083" i="1"/>
  <c r="C1091" i="1"/>
  <c r="C1094" i="1"/>
  <c r="C1104" i="1"/>
  <c r="C1210" i="1"/>
  <c r="C1216" i="1"/>
  <c r="C1246" i="1"/>
  <c r="C1268" i="1"/>
  <c r="C1279" i="1"/>
  <c r="C1286" i="1"/>
  <c r="C1288" i="1"/>
  <c r="C1295" i="1"/>
  <c r="C1326" i="1"/>
  <c r="C1330" i="1"/>
  <c r="C1352" i="1"/>
  <c r="C1382" i="1"/>
  <c r="C1400" i="1"/>
  <c r="C1408" i="1"/>
  <c r="C1526" i="1"/>
  <c r="C1537" i="1"/>
  <c r="C1546" i="1"/>
  <c r="C1555" i="1"/>
  <c r="C1648" i="1"/>
  <c r="C1672" i="1"/>
  <c r="C1681" i="1"/>
  <c r="C1720" i="1"/>
  <c r="C1725" i="1"/>
  <c r="C1727" i="1"/>
  <c r="C1732" i="1"/>
  <c r="C1739" i="1"/>
  <c r="C1748" i="1"/>
  <c r="C1804" i="1"/>
  <c r="C1862" i="1"/>
  <c r="C1900" i="1"/>
  <c r="C156" i="1" l="1"/>
  <c r="C36" i="1"/>
  <c r="C841" i="1"/>
  <c r="C476" i="1"/>
  <c r="C1680" i="1"/>
  <c r="C499" i="1"/>
  <c r="C782" i="1"/>
  <c r="C343" i="1"/>
  <c r="C133" i="1"/>
  <c r="C1381" i="1"/>
  <c r="C1554" i="1"/>
  <c r="C1209" i="1"/>
  <c r="C4" i="1"/>
  <c r="D1789" i="1"/>
  <c r="D1680" i="1"/>
  <c r="B1680" i="1"/>
  <c r="D1554" i="1"/>
  <c r="B1554" i="1"/>
  <c r="D1381" i="1"/>
  <c r="B1381" i="1"/>
  <c r="D1209" i="1"/>
  <c r="B1209" i="1"/>
  <c r="C3" i="1" l="1"/>
  <c r="D841" i="1"/>
  <c r="B841" i="1"/>
  <c r="D782" i="1"/>
  <c r="B782" i="1"/>
  <c r="D499" i="1"/>
  <c r="B499" i="1"/>
  <c r="D476" i="1"/>
  <c r="B476" i="1"/>
  <c r="D343" i="1"/>
  <c r="B343" i="1"/>
  <c r="D156" i="1" l="1"/>
  <c r="B156" i="1"/>
  <c r="D133" i="1"/>
  <c r="B133" i="1"/>
  <c r="D36" i="1"/>
  <c r="B36" i="1"/>
  <c r="D4" i="1"/>
  <c r="B4" i="1"/>
  <c r="B3" i="1" l="1"/>
  <c r="D3" i="1"/>
</calcChain>
</file>

<file path=xl/sharedStrings.xml><?xml version="1.0" encoding="utf-8"?>
<sst xmlns="http://schemas.openxmlformats.org/spreadsheetml/2006/main" count="1272" uniqueCount="1267">
  <si>
    <t>家庭农场名称</t>
  </si>
  <si>
    <t>县市区</t>
    <phoneticPr fontId="3" type="noConversion"/>
  </si>
  <si>
    <t>黄陂区</t>
  </si>
  <si>
    <t>武汉市黄陂区兰燕红家庭农场</t>
  </si>
  <si>
    <t>武汉市黄陂区盛河源家庭农场</t>
  </si>
  <si>
    <t>武汉市黄陂区木兰荣耀家庭农场</t>
  </si>
  <si>
    <t>武汉市黄陂区栋辉家庭农场</t>
  </si>
  <si>
    <t>武汉市黄陂区姚集李鸿润家庭农场</t>
  </si>
  <si>
    <t>武汉市黄陂区木兰谌芳园家庭农场</t>
  </si>
  <si>
    <t>武汉市黄陂区祁家湾李伟家庭农场</t>
  </si>
  <si>
    <t>武汉市黄陂区李伟和家庭农场</t>
  </si>
  <si>
    <t>武汉市黄陂区李小锋家庭农场</t>
  </si>
  <si>
    <t>武汉市黄陂区易游泳家庭农场</t>
  </si>
  <si>
    <t>武汉市黄陂区祁家湾刘小丫家庭农场</t>
  </si>
  <si>
    <t>武汉市黄陂区祁家湾章自连家庭农场</t>
  </si>
  <si>
    <t>武汉市黄陂区杨蕾家庭农场</t>
  </si>
  <si>
    <t>蔡甸区</t>
  </si>
  <si>
    <t>武汉市蔡甸区赵氏种植家庭农场</t>
  </si>
  <si>
    <t>武汉市蔡甸区晨星家庭农场</t>
  </si>
  <si>
    <t>武汉市蔡甸区红城一顺家庭农场</t>
  </si>
  <si>
    <t>新洲区</t>
  </si>
  <si>
    <t>武汉市新洲区兴农丰家庭农场</t>
  </si>
  <si>
    <t>武汉市新洲区良恩丰家庭农场</t>
  </si>
  <si>
    <t>武汉市新洲区曾向朋家庭农场</t>
  </si>
  <si>
    <t>武汉市新洲区明辉翔家庭农场</t>
  </si>
  <si>
    <t>大冶</t>
  </si>
  <si>
    <t>大冶市陈贵镇李河村金丰农场</t>
  </si>
  <si>
    <t>大冶市陈贵镇国锋生态家庭农场</t>
  </si>
  <si>
    <t>大冶市芳香家庭农场</t>
  </si>
  <si>
    <t>大冶市茗山乡旺畜养殖家庭农场</t>
  </si>
  <si>
    <t>大冶市金柯国明家庭农场</t>
  </si>
  <si>
    <t>大冶市陈贵镇大泉锦绣家庭农场</t>
  </si>
  <si>
    <t>大冶市陈贵镇春兰家庭农场</t>
  </si>
  <si>
    <t>大冶市大箕铺镇一鸣家庭农场</t>
  </si>
  <si>
    <t>大冶市陈贵镇德贵家庭农场</t>
  </si>
  <si>
    <t>大冶市刘仁八镇炜凌家庭农场</t>
  </si>
  <si>
    <t>大冶市世明家庭农场</t>
  </si>
  <si>
    <t>大冶市辉丰家庭农场</t>
  </si>
  <si>
    <t>大冶市正兴家庭农场</t>
  </si>
  <si>
    <t>大冶市保安镇民富家庭农场</t>
  </si>
  <si>
    <t>大冶市保安镇兴杰家庭农场</t>
  </si>
  <si>
    <t>大冶市金湖常思家庭农场</t>
  </si>
  <si>
    <t>大冶市刘仁八镇运海家庭农场</t>
  </si>
  <si>
    <t>大冶市茗山乡飞雄家庭农场</t>
  </si>
  <si>
    <t>大冶市保安镇莲花州友刚家庭农场</t>
  </si>
  <si>
    <t>黄石市王贵晨昌家庭农场</t>
  </si>
  <si>
    <t>黄石市太子镇民盛家庭农场</t>
  </si>
  <si>
    <t>阳新县</t>
  </si>
  <si>
    <t>阳新县鑫达生态家庭农场</t>
  </si>
  <si>
    <t>阳新县陶港镇龙门村爱群家庭农场</t>
  </si>
  <si>
    <t>阳新县鑫荣家庭农场</t>
  </si>
  <si>
    <t>阳新县白沙镇利芬家庭农场</t>
  </si>
  <si>
    <t>阳新县白沙镇青山家庭农场</t>
  </si>
  <si>
    <t>阳新县稻香家庭农场</t>
  </si>
  <si>
    <t>阳新县王英镇金象河家庭农场</t>
  </si>
  <si>
    <t>阳新县王英镇富农家庭农场</t>
  </si>
  <si>
    <t>阳新县洋港镇余强家庭农场</t>
  </si>
  <si>
    <t>阳新县洋港镇月山绿源生态农场</t>
  </si>
  <si>
    <t>阳新县洋港镇鼎丰家庭农场</t>
  </si>
  <si>
    <t>阳新县木港镇易家塘家庭农场</t>
  </si>
  <si>
    <t>阳新县木港镇陈慧明家庭农场</t>
  </si>
  <si>
    <t>阳新县瑞明家庭农场</t>
  </si>
  <si>
    <t>阳新县龙鑫家庭农场</t>
  </si>
  <si>
    <t>阳新县排市镇穗隆家庭农场</t>
  </si>
  <si>
    <t>阳新县浮屠镇邢国财家庭农场</t>
  </si>
  <si>
    <t>阳新县沁园家庭农场</t>
  </si>
  <si>
    <t>阳新县春花种养殖家庭农场</t>
  </si>
  <si>
    <t>阳新县隆鑫种养殖场</t>
  </si>
  <si>
    <t>阳新县浮屠镇力铭养殖场</t>
  </si>
  <si>
    <t>阳新县率洲管理区雷彬家庭农场</t>
  </si>
  <si>
    <t>阳新县鑫飞家庭农场</t>
  </si>
  <si>
    <t>阳新县军垦农场挺美苗木家庭农场</t>
  </si>
  <si>
    <t>阳新县兵哥家庭农场</t>
  </si>
  <si>
    <t>阳新县凤缘家庭农场</t>
  </si>
  <si>
    <t>阳新县军垦志祥家庭农场</t>
  </si>
  <si>
    <t>阳新县楠丁种植家庭农场</t>
  </si>
  <si>
    <t>阳新县军垦农场三叉湖家庭农场</t>
  </si>
  <si>
    <t>阳新县军垦晓民家庭农场</t>
  </si>
  <si>
    <t>阳新县才新种养殖生态家庭农场</t>
  </si>
  <si>
    <t>阳新县菱好生态种养殖家庭农场</t>
  </si>
  <si>
    <t>阳新县万昌志家庭农场</t>
  </si>
  <si>
    <t>竹溪县犇羴养殖家庭农场</t>
  </si>
  <si>
    <t>竹溪县绿之恋种养家庭农场</t>
  </si>
  <si>
    <t>茅箭区禾美果香家庭农场</t>
  </si>
  <si>
    <t>十堰经济开发区宏平菊香家庭农场</t>
  </si>
  <si>
    <t>郧阳区</t>
  </si>
  <si>
    <t>郧阳区柳陂新姿种植家庭农场</t>
  </si>
  <si>
    <t>郧县谭家湾镇心怡家庭农场</t>
  </si>
  <si>
    <t>郧县南化塘镇汪氏果业家庭农场</t>
  </si>
  <si>
    <t>郧西县</t>
  </si>
  <si>
    <t>郧西县旺达家庭农场</t>
  </si>
  <si>
    <t>郧西县安家乡三里岗生态家庭农场</t>
  </si>
  <si>
    <t>丹江口市</t>
  </si>
  <si>
    <t>丹江口市三紫园家庭农场</t>
  </si>
  <si>
    <t>丹江口市嘉禾生态农业家庭农场</t>
  </si>
  <si>
    <t>丹江口市永有生态家庭农场</t>
  </si>
  <si>
    <t>定康家庭农场</t>
  </si>
  <si>
    <t>枝江市</t>
  </si>
  <si>
    <t>枝江市彤勋生态养殖家庭农场</t>
  </si>
  <si>
    <t>宜昌</t>
    <phoneticPr fontId="2" type="noConversion"/>
  </si>
  <si>
    <t>枝江市周三家庭农场</t>
  </si>
  <si>
    <t>枝江市付海峰家庭农场</t>
  </si>
  <si>
    <t>枝江市润丰柑桔种植家庭农场</t>
  </si>
  <si>
    <t>枝江市周湖家庭农场</t>
  </si>
  <si>
    <t>枝江市江心舟艳华家庭农场</t>
  </si>
  <si>
    <t>枝江市问安何连锋家庭农场</t>
  </si>
  <si>
    <t>枝江市百里香家庭农场</t>
  </si>
  <si>
    <t>枝江市张梅家庭农场</t>
  </si>
  <si>
    <t>枝江市明苑家庭农场</t>
  </si>
  <si>
    <t>枝江市淡雅风情家庭农场</t>
  </si>
  <si>
    <t>枝江市富祥家庭农场</t>
  </si>
  <si>
    <t>枝江市邓柏林家庭农场</t>
  </si>
  <si>
    <t>枝江市丰联家庭农场</t>
  </si>
  <si>
    <t>枝江市憨巴巴家庭农场</t>
  </si>
  <si>
    <t>枝江市长勤家庭农场</t>
  </si>
  <si>
    <t>枝江市净洁蔬菜家庭农场</t>
  </si>
  <si>
    <t>枝江真慧煌家庭农场</t>
  </si>
  <si>
    <t>枝江市九燕家庭农场</t>
  </si>
  <si>
    <t>枝江市心蕾家庭农场</t>
  </si>
  <si>
    <t>枝江市合资家庭农场</t>
  </si>
  <si>
    <t>枝江市浩泽家庭农场</t>
  </si>
  <si>
    <t>枝江市金木子生态家庭农场</t>
  </si>
  <si>
    <t>枝江市桃花垱生态家庭农场</t>
  </si>
  <si>
    <t>枝江市林友肉牛养殖家庭农场</t>
  </si>
  <si>
    <t>枝江市新林家庭农场</t>
  </si>
  <si>
    <t>枝江市硕丰梅源家庭农场</t>
  </si>
  <si>
    <t>枝江市顾家店土地岭家庭农场</t>
  </si>
  <si>
    <t>枝江市家旭家庭农场</t>
  </si>
  <si>
    <t>枝江市自采家庭农场</t>
  </si>
  <si>
    <t>枝江市周顺玉淡水鱼养殖家庭农场</t>
  </si>
  <si>
    <t>宜都市</t>
  </si>
  <si>
    <t>宜都市张家涧山羊养殖家庭农场</t>
  </si>
  <si>
    <t>宜都市乐田家庭农场</t>
  </si>
  <si>
    <t>宜都市金竹堰生态家庭农场</t>
  </si>
  <si>
    <t>宜都市望洲坪村书蓉山羊养殖家庭农场</t>
  </si>
  <si>
    <t>宜都市潘湾老街家庭农场</t>
  </si>
  <si>
    <t>宜都市白鸭垴志强生态家庭农场</t>
  </si>
  <si>
    <t>宜都市高坝洲镇芮弘家庭农场</t>
  </si>
  <si>
    <t>长阳</t>
  </si>
  <si>
    <t>长阳贺家坪边家湾家庭农场</t>
  </si>
  <si>
    <t>长阳勃雅家庭农场</t>
  </si>
  <si>
    <t>长阳覃守盈烟叶种植家庭农场</t>
  </si>
  <si>
    <t>长阳红玲家庭农场</t>
  </si>
  <si>
    <t>长阳宏发生态家庭农场</t>
  </si>
  <si>
    <t>长阳建文家庭农场</t>
  </si>
  <si>
    <t>当阳市</t>
  </si>
  <si>
    <t>当阳市朱德雅家庭农场</t>
  </si>
  <si>
    <t>当阳市晓媛生态家庭农场</t>
  </si>
  <si>
    <t>当阳市聚龙家庭农场</t>
  </si>
  <si>
    <t>当阳市亿凡家庭农场</t>
  </si>
  <si>
    <t>当阳市高婷稻虾家庭农场</t>
  </si>
  <si>
    <t>当阳市盛锦家庭农场</t>
  </si>
  <si>
    <t>当阳市楚家湖家庭农场</t>
  </si>
  <si>
    <t>当阳市广源家庭农场</t>
  </si>
  <si>
    <t>当阳市仁同家庭农场</t>
  </si>
  <si>
    <t>当阳市格里蓝泉家庭农场</t>
  </si>
  <si>
    <t>当阳市明强家庭农场</t>
  </si>
  <si>
    <t>当阳市煜晖家庭农场</t>
  </si>
  <si>
    <t>当阳市门青家庭农场</t>
  </si>
  <si>
    <t>当阳市邓之兵家庭农场</t>
  </si>
  <si>
    <t>当阳市草埠湖木闸湖农场</t>
  </si>
  <si>
    <t>当阳市谢华家庭农场</t>
  </si>
  <si>
    <t>当阳市晗晗牲猪养殖家庭农场</t>
  </si>
  <si>
    <t>当阳市昌艳种植家庭农场</t>
  </si>
  <si>
    <t>当阳市天柱山桃园家庭农场</t>
  </si>
  <si>
    <t>当阳市新兴家庭农场</t>
  </si>
  <si>
    <t>当阳市半月镇锦泷家庭农场</t>
  </si>
  <si>
    <t>当阳市半月镇德贵种植家庭农场</t>
  </si>
  <si>
    <t>当阳市豕福家庭农场</t>
  </si>
  <si>
    <t>当阳市淯溪爱明家庭农场</t>
  </si>
  <si>
    <t>当阳市草埠湖超凡家庭农场</t>
  </si>
  <si>
    <t>远安县</t>
  </si>
  <si>
    <t>远安县洋坪镇正航家庭农场</t>
  </si>
  <si>
    <t>洋坪镇玉娇家庭农场</t>
  </si>
  <si>
    <t>远安县丽苑家庭农场</t>
  </si>
  <si>
    <t>五峰</t>
  </si>
  <si>
    <t>五峰董哥养殖家庭农场</t>
  </si>
  <si>
    <t>五峰华泰然家庭农场</t>
  </si>
  <si>
    <t>五峰嘉佑种植家庭农场</t>
  </si>
  <si>
    <t>秭归县</t>
  </si>
  <si>
    <t>秭归县茅坪镇双山鸿腾茶叶种植家庭农场</t>
  </si>
  <si>
    <t>秭归县郭家坝镇橙美种植家庭农场</t>
  </si>
  <si>
    <t>秭归县新春山鸡养殖家庭农场</t>
  </si>
  <si>
    <t>秭归县源茂家庭农场</t>
  </si>
  <si>
    <t>秭归县水田坝乡深深生猪养殖家庭农场</t>
  </si>
  <si>
    <t>兴山县</t>
  </si>
  <si>
    <t>兴山县咯咯儿生态蛋鸡家庭农场</t>
  </si>
  <si>
    <t>夷陵区</t>
  </si>
  <si>
    <t>宜昌市夷陵区君熠家庭农场</t>
  </si>
  <si>
    <t>夷陵区桃林木屋家庭农场</t>
  </si>
  <si>
    <t>宜昌市夷陵区西银畜牧家庭农场</t>
  </si>
  <si>
    <t>夷陵区小溪塔紫海香岸家庭农场</t>
  </si>
  <si>
    <t>宜昌和润家庭农场</t>
  </si>
  <si>
    <t>宜昌市经坪家庭农场</t>
  </si>
  <si>
    <t>宜昌市夷陵区乐天溪镇凤舞养殖场</t>
  </si>
  <si>
    <t>宜昌迎朝家庭农场</t>
  </si>
  <si>
    <t>宜昌市夷陵区黎明家庭农场</t>
  </si>
  <si>
    <t>夷陵区分乡镇牛满山家庭农场</t>
  </si>
  <si>
    <t>夷陵区分乡镇百里印象家庭农场</t>
  </si>
  <si>
    <t>老河口市张俊佩家庭农场</t>
    <phoneticPr fontId="3" type="noConversion"/>
  </si>
  <si>
    <t>老河口市迎港家庭农场</t>
  </si>
  <si>
    <t>老河口市国雁家庭农场</t>
  </si>
  <si>
    <t>老河口市天强家庭农场</t>
  </si>
  <si>
    <t>老河口市金波家庭农场</t>
  </si>
  <si>
    <t>老河口市得朋家庭农场</t>
  </si>
  <si>
    <t>老河口市招鹏家庭农场</t>
  </si>
  <si>
    <t>老河口市俊进家庭农场</t>
  </si>
  <si>
    <t>老河口市训毅家庭农场</t>
  </si>
  <si>
    <t>老河口市巧雨家庭农场</t>
  </si>
  <si>
    <t>襄阳市清风苑家庭农场</t>
  </si>
  <si>
    <t>襄州区</t>
  </si>
  <si>
    <t>襄阳市襄州区俊尚农垦家庭农场</t>
  </si>
  <si>
    <t>襄阳市襄州区伙牌镇甫顺祥家庭农场</t>
  </si>
  <si>
    <t>襄州区古驿镇驿富源家庭农场</t>
  </si>
  <si>
    <t>襄阳市襄州区黄龙镇美好家庭农场</t>
  </si>
  <si>
    <t>襄阳市襄州区黄龙镇胡昌军家庭农场</t>
  </si>
  <si>
    <t>宜城市</t>
  </si>
  <si>
    <t>宜城市创富家庭农场</t>
  </si>
  <si>
    <t>宜城市乐润家庭农场</t>
  </si>
  <si>
    <t>宜城市郑集镇龙杰家庭农场</t>
  </si>
  <si>
    <t>宜城市资尚家庭农场</t>
  </si>
  <si>
    <t>宜城市进冬家庭农场</t>
  </si>
  <si>
    <t>枣阳市平德家庭农场</t>
  </si>
  <si>
    <t>枣阳市思琪家庭农场</t>
  </si>
  <si>
    <t>枣阳市鼎立家庭农场</t>
  </si>
  <si>
    <t>枣阳市钰凤家庭农场</t>
  </si>
  <si>
    <t>枣阳市豪哲牛业养殖场</t>
  </si>
  <si>
    <t>枣阳市良鑫家庭农场</t>
  </si>
  <si>
    <t>枣阳市熊集毛榨炳良种养综合农场</t>
  </si>
  <si>
    <t>枣阳市犇盛家庭农场</t>
  </si>
  <si>
    <t>鄂城区</t>
  </si>
  <si>
    <t>鄂州市汀祖月梅家庭农场</t>
  </si>
  <si>
    <t>鄂州市福秀生态家庭农场</t>
  </si>
  <si>
    <t>鄂州市泽林镇广粮水产品养殖家庭农场</t>
  </si>
  <si>
    <t>鄂州市泽林镇楚雄种养殖家庭农场</t>
  </si>
  <si>
    <t>鄂州市泽林镇德顺种养殖家庭农场</t>
  </si>
  <si>
    <t>鄂州市泽林宏波种养殖家庭农场</t>
  </si>
  <si>
    <t>鄂州市泽林予恒种养殖家庭农场</t>
  </si>
  <si>
    <t>华容区</t>
  </si>
  <si>
    <t>鄂州市华容区高坡家庭农场</t>
  </si>
  <si>
    <t>华容区道恩格家庭农场</t>
  </si>
  <si>
    <t>鄂州市蒲团原种场顺鑫家庭农场</t>
  </si>
  <si>
    <t>鄂州市胜双家庭农场</t>
  </si>
  <si>
    <t>鄂州市胜源家庭农场</t>
  </si>
  <si>
    <t>鄂州市华容润昌家庭农场</t>
  </si>
  <si>
    <t>梁子湖区</t>
  </si>
  <si>
    <t>梁子湖区秀娟生态家庭农场</t>
  </si>
  <si>
    <t>梁子湖区佳源家庭农场</t>
  </si>
  <si>
    <t>沙洋县</t>
  </si>
  <si>
    <t>沙洋县凤林家庭农场</t>
  </si>
  <si>
    <t>沙洋县十里铺镇桃园家庭农场</t>
  </si>
  <si>
    <t>沙洋县刘富强家庭农场</t>
  </si>
  <si>
    <t>沙洋县绿悠缘家庭农场有限公司</t>
  </si>
  <si>
    <t>沙洋县高阳镇李迪家庭农场</t>
  </si>
  <si>
    <t>沙洋县丰溢源家庭农场</t>
  </si>
  <si>
    <t>沙洋县马良镇刘锐华家庭农场</t>
  </si>
  <si>
    <t>沙洋县刘兵家庭农场</t>
  </si>
  <si>
    <t>沙洋县后港镇一村家庭农场</t>
  </si>
  <si>
    <t>沙洋县后港镇方军家庭农场</t>
  </si>
  <si>
    <t>沙洋县五里铺镇赵然东家庭农场</t>
  </si>
  <si>
    <t>沙洋县刘金钢养殖家庭农场</t>
  </si>
  <si>
    <t>沙洋县周露家庭农场</t>
  </si>
  <si>
    <t>沙洋县五里铺镇康丰瑞家庭农场</t>
  </si>
  <si>
    <t>沙洋县五里镇陈忠举家庭农场</t>
  </si>
  <si>
    <t>沙洋县田雨家庭农场</t>
  </si>
  <si>
    <t>沙洋县江鑫家庭农场</t>
  </si>
  <si>
    <t>沙洋县丰兆家庭农场</t>
  </si>
  <si>
    <t>沙洋县韬合家庭农场</t>
  </si>
  <si>
    <t>沙洋县振龙星家庭农场</t>
  </si>
  <si>
    <t>沙洋县全珍家庭农场</t>
  </si>
  <si>
    <t>沙洋县雨田家庭农场</t>
  </si>
  <si>
    <t>沙洋县黎鹏家庭农场</t>
  </si>
  <si>
    <t>沙洋县溢轩家庭农场</t>
  </si>
  <si>
    <t>沙洋县安健家庭农场</t>
  </si>
  <si>
    <t>沙洋县彭昌军家庭农场</t>
  </si>
  <si>
    <t>沙洋县金土地家庭农场</t>
  </si>
  <si>
    <t>沙洋县曾集镇曾巷村润聚家庭农场</t>
  </si>
  <si>
    <t>沙洋县文立家庭农场</t>
  </si>
  <si>
    <t>沙洋县余华家庭农场</t>
  </si>
  <si>
    <t>沙洋县罗军权家庭农场</t>
  </si>
  <si>
    <t>沙洋毛李家全家庭农场</t>
  </si>
  <si>
    <t>沙洋县李市镇张三元家庭农场</t>
  </si>
  <si>
    <t>沙洋县沈集镇罗春芝家庭农场</t>
  </si>
  <si>
    <t>沙洋青利家庭农场</t>
  </si>
  <si>
    <t>沙洋县万丰家庭农场</t>
  </si>
  <si>
    <t>沙洋县熊家院家庭农场</t>
  </si>
  <si>
    <t>沙洋五里铺镇郑耀云家庭农场</t>
  </si>
  <si>
    <t>沙洋县范家台复兴家庭农场</t>
  </si>
  <si>
    <t>沙洋县程丽华家庭农场</t>
  </si>
  <si>
    <t>沙洋立乡家庭农场</t>
  </si>
  <si>
    <t>沙洋县良池家庭农场</t>
  </si>
  <si>
    <t>京山市</t>
  </si>
  <si>
    <t>京山县佘清平家庭农场</t>
  </si>
  <si>
    <t>京山峥嵘家庭农场</t>
  </si>
  <si>
    <t>京山市永兴街道从元家庭农场</t>
  </si>
  <si>
    <t>京山市熊普成甲鱼养殖家庭农场</t>
  </si>
  <si>
    <t>京山市永兴街道费炎清甲鱼养殖场</t>
  </si>
  <si>
    <t>京山市熊武家庭农场</t>
  </si>
  <si>
    <t>京山宏迪家庭农场</t>
  </si>
  <si>
    <t>京山县永兴镇付红兵家庭农场</t>
  </si>
  <si>
    <t>京山锦源家庭农场</t>
  </si>
  <si>
    <t>京山县杨集镇彭关家庭农场</t>
  </si>
  <si>
    <t>京山明强家庭农场</t>
  </si>
  <si>
    <t>京山市雁门口镇诚实家庭农场</t>
  </si>
  <si>
    <t>京山市雁门口镇倪红波家庭农场</t>
  </si>
  <si>
    <t>京山县雁门口镇阮沟村郝清兵家庭农场</t>
  </si>
  <si>
    <t>京山市雁门口镇郑岭村郑约平家庭农场</t>
  </si>
  <si>
    <t>京山市雁门口镇周冲家庭农场</t>
  </si>
  <si>
    <t>京山县雁门口镇方辉家庭农场</t>
  </si>
  <si>
    <t>京山市绍山家庭农场</t>
  </si>
  <si>
    <t xml:space="preserve">京山县宋河镇郭水平家庭农场   </t>
  </si>
  <si>
    <t>京山县成文家庭农场</t>
  </si>
  <si>
    <t>京山顺顺家庭农场</t>
  </si>
  <si>
    <t>京山县宋河镇丹阳家庭农场</t>
  </si>
  <si>
    <t>京山市宋河镇带王冲周庄家庭农场</t>
  </si>
  <si>
    <t>京山县宋河镇黄啸家庭农场</t>
  </si>
  <si>
    <t>京山市石龙镇崔琳家庭农场</t>
  </si>
  <si>
    <t>京山市石龙雄鑫家庭农场</t>
  </si>
  <si>
    <t>京山市石龙馨园生态家庭农场</t>
  </si>
  <si>
    <t>京山县石龙镇芸博园家庭农场</t>
  </si>
  <si>
    <t>京山文嘉家庭农场</t>
  </si>
  <si>
    <t>京山县石龙镇范明伟家庭农场</t>
  </si>
  <si>
    <t>京山盛老汉家庭农场</t>
  </si>
  <si>
    <t>京山市钱场镇波涛家庭农场</t>
  </si>
  <si>
    <t>京山县钱场镇潘中梁家庭农场</t>
  </si>
  <si>
    <t>京山德佳畜禽养殖家庭农场</t>
  </si>
  <si>
    <t>京山市全兴家庭农场</t>
  </si>
  <si>
    <t>京山市全丰家庭农场</t>
  </si>
  <si>
    <t>京山学兵家庭农场</t>
  </si>
  <si>
    <t>京山绿丰家庭农场有限公司</t>
  </si>
  <si>
    <t>京山县永隆镇仕祥家庭农场</t>
  </si>
  <si>
    <t>京山县永隆镇孙华伟家庭农场</t>
  </si>
  <si>
    <t>京山市羊皮冲家庭农场</t>
  </si>
  <si>
    <t>京山平亚家庭农场</t>
  </si>
  <si>
    <t>京山夏正祥家庭农场</t>
  </si>
  <si>
    <t>京山市孙桥京牧泉家庭农场</t>
  </si>
  <si>
    <t>京山志发家庭农场</t>
  </si>
  <si>
    <t>京山县坪坝镇连秀家庭农场</t>
  </si>
  <si>
    <t>京山市坪坝镇陈谷成富晒羊家庭农场</t>
  </si>
  <si>
    <t>京山市喻丰家庭农场</t>
  </si>
  <si>
    <t>京山县许显兵家庭农场</t>
  </si>
  <si>
    <t>京山县宏愿家庭农场</t>
  </si>
  <si>
    <t>京山县杨集镇令涛家庭农场</t>
  </si>
  <si>
    <t>京山县杨集镇双泉家庭农场</t>
  </si>
  <si>
    <t>京山市仔云家庭农场</t>
  </si>
  <si>
    <t>京山市绍斌家庭农场</t>
  </si>
  <si>
    <t>京山县晏仁德家庭农场</t>
  </si>
  <si>
    <t>钟祥市</t>
  </si>
  <si>
    <t>钟祥市开华生态养殖家庭农场</t>
  </si>
  <si>
    <t>钟祥市陈保苗木种植家庭农场</t>
  </si>
  <si>
    <t>钟祥市常含芳蔬菜种植家庭农场</t>
  </si>
  <si>
    <t>钟祥市红石建平生态养殖家庭农场</t>
  </si>
  <si>
    <t>钟祥市长寿镇辉腾家庭农场</t>
  </si>
  <si>
    <t>钟祥市朱呈祥家庭农场</t>
  </si>
  <si>
    <t>钟祥市李逢苹家庭农场</t>
  </si>
  <si>
    <t>钟祥市明忠畜牧养殖家庭农场</t>
  </si>
  <si>
    <t>钟祥市磷矿镇联合湖家庭农场</t>
  </si>
  <si>
    <t>钟祥市海锋养殖家庭农场</t>
  </si>
  <si>
    <t>钟祥市杨克兴家庭农场</t>
  </si>
  <si>
    <t>钟祥市祥坤家庭农场</t>
  </si>
  <si>
    <t>钟祥市广悦家庭农场</t>
  </si>
  <si>
    <t>钟祥市水湖黎家庭农场</t>
  </si>
  <si>
    <t>钟祥老乡曾虎籽家庭农场</t>
  </si>
  <si>
    <t>钟祥市德泰家庭农场</t>
  </si>
  <si>
    <t>钟祥市大柴湖绿奇生态家庭农场</t>
  </si>
  <si>
    <t>钟祥叶玉生家庭农场</t>
  </si>
  <si>
    <t>钟祥市鑫丰家庭农场</t>
  </si>
  <si>
    <t>钟祥市圣军家庭农场</t>
  </si>
  <si>
    <t>钟祥市康益家庭农场</t>
  </si>
  <si>
    <t>钟祥市玉祥家庭农场</t>
  </si>
  <si>
    <t>钟祥市开心园家庭农场</t>
  </si>
  <si>
    <t>东宝区</t>
  </si>
  <si>
    <t>荆门市东宝区勤奋家庭农场</t>
  </si>
  <si>
    <t>荆门市东宝区何其金家庭农场</t>
  </si>
  <si>
    <t>荆门市东宝区罗良玉家庭农场</t>
  </si>
  <si>
    <t>荆门市东宝区周树武家庭农场</t>
  </si>
  <si>
    <t>荆门市东宝区刘丰鸣家庭农场</t>
  </si>
  <si>
    <t>荆门市东宝区卢治鸿家庭农场</t>
  </si>
  <si>
    <t>荆门市东宝区雪娇家庭农场</t>
  </si>
  <si>
    <t>荆门市东宝区松云寺家庭农场</t>
  </si>
  <si>
    <t>荆门市东宝区君丰家庭农场</t>
  </si>
  <si>
    <t>荆门市大坡寨家庭农场</t>
  </si>
  <si>
    <t>掇刀区</t>
  </si>
  <si>
    <t>荆门市杨太平家庭农场</t>
  </si>
  <si>
    <t>荆门市荆登峰家庭农场</t>
  </si>
  <si>
    <t>荆门市掇刀区绿满园家庭农场</t>
  </si>
  <si>
    <t>荆门市掇刀区昶胜家庭农场</t>
  </si>
  <si>
    <t>漳河新区</t>
  </si>
  <si>
    <t>荆门市漳河瑜景园家庭农场</t>
  </si>
  <si>
    <t>荆门市漳河新区稻虾香家庭农场</t>
  </si>
  <si>
    <t>荆门市漳河新区采园家庭农场</t>
  </si>
  <si>
    <t>屈家岭管理区</t>
  </si>
  <si>
    <t>荆门市屈家岭丰盛家庭农场</t>
  </si>
  <si>
    <t>屈家岭管理区平玉家庭农场</t>
  </si>
  <si>
    <t>屈家岭管理区强中家庭农场</t>
  </si>
  <si>
    <t>屈家岭管理区文洁家庭农场</t>
  </si>
  <si>
    <t>屈家岭管理区永武家庭农场</t>
  </si>
  <si>
    <t>屈家岭管理区尚美家庭农场</t>
  </si>
  <si>
    <t>荆门屈家岭管理区海玉水产养殖家庭农场</t>
  </si>
  <si>
    <t>屈家岭管理区尊秀家庭农场</t>
  </si>
  <si>
    <t>屈家岭管理区俊航家庭农场</t>
  </si>
  <si>
    <t>屈家岭管理区博文家庭农场</t>
  </si>
  <si>
    <t>屈家岭管理区宣佑家庭农场</t>
  </si>
  <si>
    <t>荆门市屈家岭薛正华家庭农场</t>
  </si>
  <si>
    <t>屈家岭管理区绿富源家庭农场</t>
  </si>
  <si>
    <t>屈家岭管理区范俊龟鳖养殖家庭农场</t>
  </si>
  <si>
    <t>杨国营</t>
  </si>
  <si>
    <t>武强国</t>
  </si>
  <si>
    <t>汉川市</t>
  </si>
  <si>
    <t>汉川市国瑞种养殖家庭农场</t>
  </si>
  <si>
    <t>汉川市刘毅家庭农场</t>
  </si>
  <si>
    <t>汉川市旺华种养殖家庭农场</t>
  </si>
  <si>
    <t>汉川里潭乡财红家庭农场</t>
  </si>
  <si>
    <t>汉川继雄种养殖家庭农场</t>
  </si>
  <si>
    <t>应城市</t>
  </si>
  <si>
    <t>应城市聚兴家庭农场</t>
  </si>
  <si>
    <t>应城市陈河镇登文家庭农场</t>
  </si>
  <si>
    <t>云梦县</t>
  </si>
  <si>
    <t>云梦县蔡少华家庭农场</t>
  </si>
  <si>
    <t>云梦县岗上花家庭农场</t>
  </si>
  <si>
    <t>云梦县麻油沟种植家庭农场</t>
  </si>
  <si>
    <t>云梦县红鹏家庭农场</t>
  </si>
  <si>
    <t>云梦县康达生态家庭农场</t>
  </si>
  <si>
    <t>云梦县林龙生态养殖家庭农场</t>
  </si>
  <si>
    <t>云梦县洪发家庭农场</t>
  </si>
  <si>
    <t>安陆市</t>
  </si>
  <si>
    <t>自兴家庭农场</t>
  </si>
  <si>
    <t>余新安家庭农场</t>
  </si>
  <si>
    <t>梅长友家庭农场</t>
  </si>
  <si>
    <t>吴克涛家庭农场</t>
  </si>
  <si>
    <t>永青家庭农场</t>
  </si>
  <si>
    <t>保安家庭农场</t>
  </si>
  <si>
    <t>孙桂洲家庭农场</t>
  </si>
  <si>
    <t>严五星家庭农场</t>
  </si>
  <si>
    <t>大悟县</t>
  </si>
  <si>
    <t>大悟县河口镇立新家庭农场</t>
  </si>
  <si>
    <t>大悟县开鑫家庭农场</t>
  </si>
  <si>
    <t>大悟县红寨八队家庭农场</t>
  </si>
  <si>
    <t>大悟县彭店乡万潭河家庭农场</t>
  </si>
  <si>
    <t>大悟县言文家庭农场</t>
  </si>
  <si>
    <t>孝昌县</t>
  </si>
  <si>
    <t>孝昌县白沙镇赵山家庭农场</t>
  </si>
  <si>
    <t>孝昌县小悟乡螺丝寨家庭农场</t>
  </si>
  <si>
    <t>孝昌县江河种植养殖家庭农场</t>
  </si>
  <si>
    <t>孝昌县三苏家庭农场</t>
  </si>
  <si>
    <t>孝昌县陈清平家庭农场</t>
  </si>
  <si>
    <t>孝昌县罗氏家庭农场</t>
  </si>
  <si>
    <t>孝昌县明珍种养殖家庭农场</t>
  </si>
  <si>
    <t>松滋市</t>
  </si>
  <si>
    <t>松滋市宜家家庭农场</t>
  </si>
  <si>
    <t>松滋市祖清家庭农场</t>
  </si>
  <si>
    <t>松滋市华军家庭农场</t>
  </si>
  <si>
    <t>松滋市宏辉农场</t>
  </si>
  <si>
    <t>松滋市永发家庭农场</t>
  </si>
  <si>
    <t>松滋市弘泰家庭农场</t>
  </si>
  <si>
    <t>松滋市春春生态蛋鸡养殖家庭农场</t>
  </si>
  <si>
    <t>松滋市伍龙渔稻种养殖家庭农场</t>
  </si>
  <si>
    <t>松滋市海欣源食用菌种植家庭农场</t>
  </si>
  <si>
    <t>松滋市丹丹生态蛋鸡养殖家庭农场</t>
  </si>
  <si>
    <t>松滋市德清种养殖家庭农场</t>
  </si>
  <si>
    <t>松滋市宏艳柑桔花卉苗木种植家庭农场</t>
  </si>
  <si>
    <t>松滋市殷菊生猪养殖家庭农场</t>
  </si>
  <si>
    <t>松滋市佳佳种植家庭农场</t>
  </si>
  <si>
    <t>松滋市月亮湾肉牛生态养殖家庭农场</t>
  </si>
  <si>
    <t>松滋市刘雪云生态养殖家庭农场</t>
  </si>
  <si>
    <t>松滋市庆丰种养综合型家庭农场</t>
  </si>
  <si>
    <t>松滋市锦江恒盛家庭农场</t>
  </si>
  <si>
    <t>松滋市旺达生猪养殖家庭农场</t>
  </si>
  <si>
    <t>松滋市宇杰种养殖家庭农场</t>
  </si>
  <si>
    <t>松滋市纸厂河双龙湾种养殖家庭农场</t>
  </si>
  <si>
    <t>松滋市河奎种植养殖家庭农场</t>
  </si>
  <si>
    <t>松滋市周兵种植养殖家庭农场</t>
  </si>
  <si>
    <t>松滋市兴达苗木种植家庭农场</t>
  </si>
  <si>
    <t>松滋市马放坪果蔬种植家庭农场</t>
  </si>
  <si>
    <t>松滋市牛滚潭综合养殖家庭农场</t>
  </si>
  <si>
    <t>松滋市老城镇胡浩水产养殖家庭农场</t>
  </si>
  <si>
    <t>松滋市财章农作物种植家庭农场</t>
  </si>
  <si>
    <t>松滋市国雄渔业家庭农场</t>
  </si>
  <si>
    <t>松滋市畜旺牲猪养殖家庭农场</t>
  </si>
  <si>
    <t>松滋市老城镇朋军家庭农场</t>
  </si>
  <si>
    <t>松滋市大堰头水产养殖家庭农场</t>
  </si>
  <si>
    <t>松滋市龙翔蔬菜种植家庭农场</t>
  </si>
  <si>
    <t>松滋市水稻种植家庭农场</t>
  </si>
  <si>
    <t>松滋市绿洲蔬菜种植家庭农场</t>
  </si>
  <si>
    <t>松滋市可新家庭农场</t>
  </si>
  <si>
    <t>松滋市春露家庭农场</t>
  </si>
  <si>
    <t>松滋市济成家庭农场</t>
  </si>
  <si>
    <t>松滋市明鼎家庭农场</t>
  </si>
  <si>
    <t>松滋市荣吉家庭农场</t>
  </si>
  <si>
    <t>松滋市尹三红家庭农场</t>
  </si>
  <si>
    <t>松滋市张明华家庭农场</t>
  </si>
  <si>
    <t>松滋市苗宇家庭农场</t>
  </si>
  <si>
    <t>松滋市政雄家庭农场</t>
  </si>
  <si>
    <t>松滋市婧雯家庭农场</t>
  </si>
  <si>
    <t>松滋市鸿鹄家庭农场</t>
  </si>
  <si>
    <t>松滋市靳正祖家庭农场</t>
  </si>
  <si>
    <t>松滋市韩江家庭农场</t>
  </si>
  <si>
    <t>松滋市政圻家庭农场</t>
  </si>
  <si>
    <t>松滋市刘兵家庭农场</t>
  </si>
  <si>
    <t>松滋市三星湖家庭农场</t>
  </si>
  <si>
    <t>松滋市余三元家庭农场</t>
  </si>
  <si>
    <t>松滋市滋可鲜养殖家庭农场</t>
  </si>
  <si>
    <t>松滋市涴市未来果蔬棉种植家庭农场</t>
  </si>
  <si>
    <t>松滋市涴市镇瑞思源养殖家庭农场</t>
  </si>
  <si>
    <t>松滋市永丰种植家庭农场</t>
  </si>
  <si>
    <t>松滋市金岭家庭农场</t>
  </si>
  <si>
    <t>松滋市舒宁家庭农场</t>
  </si>
  <si>
    <t>松滋市龙兴家庭农场</t>
  </si>
  <si>
    <t>松滋市街河市镇牛长岭家庭农场</t>
  </si>
  <si>
    <t>松滋市赵业红虾稻种养家庭农场</t>
  </si>
  <si>
    <t>松滋市金色阳光家庭农场</t>
  </si>
  <si>
    <t>松滋市吉祥谷原生态种养殖家庭农场</t>
  </si>
  <si>
    <t>松滋市东升园林家庭农场</t>
  </si>
  <si>
    <t>松滋市晨宇蛋鸡养殖家庭农场</t>
  </si>
  <si>
    <t>松滋市春林家庭农场</t>
  </si>
  <si>
    <t>松滋市周氏苗木家庭农场</t>
  </si>
  <si>
    <t>松滋市陈店镇杨军家庭农场</t>
  </si>
  <si>
    <t>松滋市永山花卉苗木种植家庭农场</t>
  </si>
  <si>
    <t>松滋市京诚家庭农场</t>
  </si>
  <si>
    <t>松滋市佑华家庭农场</t>
  </si>
  <si>
    <t>松滋市启程家庭农场</t>
  </si>
  <si>
    <t>松滋市绿欣虾稻养殖家庭农场</t>
  </si>
  <si>
    <t>松滋市天福垸种植家庭农场</t>
  </si>
  <si>
    <t>松滋市绿丰种养殖家庭农场</t>
  </si>
  <si>
    <t>松滋市向家渡家庭农场</t>
  </si>
  <si>
    <t>松滋市沙道观镇永兴养殖家庭农场</t>
  </si>
  <si>
    <t>松滋市八方家庭农场</t>
  </si>
  <si>
    <t>松滋市克茂种植家庭农场</t>
  </si>
  <si>
    <t>松滋市赵军种养殖家庭农场</t>
  </si>
  <si>
    <t>松滋市香莲稻养殖家庭农场</t>
  </si>
  <si>
    <t>松滋市华强家庭农场</t>
  </si>
  <si>
    <t>松滋市建明种养殖家庭农场</t>
  </si>
  <si>
    <t>松滋市沙道观镇济家庭农场</t>
  </si>
  <si>
    <t>松滋市橙缘家庭农场</t>
  </si>
  <si>
    <t>松滋市大松家庭农场</t>
  </si>
  <si>
    <t>松滋市鑫之源家庭农场</t>
  </si>
  <si>
    <t>松滋市怡果源家庭农场</t>
  </si>
  <si>
    <t>松滋市风暴岭家庭农场</t>
  </si>
  <si>
    <t>松滋市易振香家庭农场</t>
  </si>
  <si>
    <t>监利市</t>
  </si>
  <si>
    <t>监利县诚阳家庭农场</t>
  </si>
  <si>
    <t>监利县月良家庭农场</t>
  </si>
  <si>
    <t>监利县平强家庭农场</t>
  </si>
  <si>
    <t>监利县海枫家庭农场</t>
  </si>
  <si>
    <t>监利县梁治法家庭农场</t>
  </si>
  <si>
    <t>石首市</t>
  </si>
  <si>
    <t>石首市鹏润生猪养殖养殖家庭农场</t>
  </si>
  <si>
    <t>石首市文友家庭农场</t>
  </si>
  <si>
    <t>曾威家庭农场</t>
  </si>
  <si>
    <t>石首市国强村果香家庭农场</t>
  </si>
  <si>
    <t>石首市易家铺周立家庭农场</t>
  </si>
  <si>
    <t>石首市孔庆兵果蔬种植家庭农场</t>
  </si>
  <si>
    <t>石首市龙平家庭农场</t>
  </si>
  <si>
    <t>石首市云月家庭农场</t>
  </si>
  <si>
    <t>石首市天顺家庭农场</t>
  </si>
  <si>
    <t>石首市欣发水厂养殖家庭农场</t>
  </si>
  <si>
    <t>石首市徐峰家庭农场</t>
  </si>
  <si>
    <t>石首市润丰稻虾连作家庭农场</t>
  </si>
  <si>
    <t>石首市四清家庭农场</t>
  </si>
  <si>
    <t>石首市勇诚蛋鸡养殖家庭农场</t>
  </si>
  <si>
    <t>石首市绿洁家庭农场</t>
  </si>
  <si>
    <t>石首市新华家庭农场</t>
  </si>
  <si>
    <t>江陵县</t>
  </si>
  <si>
    <t>江陵县丙珍小龙虾家庭农场</t>
  </si>
  <si>
    <t>江陵县悠米家庭农场</t>
  </si>
  <si>
    <t>江陵县兰华家庭农场</t>
  </si>
  <si>
    <t>江陵县谢飞家庭农场</t>
  </si>
  <si>
    <t>江陵县昆伦家庭农场</t>
  </si>
  <si>
    <t>江陵县兴农蛋鸡养殖家庭农场</t>
  </si>
  <si>
    <t>江陵县业生家庭农场</t>
  </si>
  <si>
    <t>江陵县昌隆家庭农场</t>
  </si>
  <si>
    <t>江陵县欣丽园家庭农场</t>
  </si>
  <si>
    <t>江陵县楚禾家庭农场</t>
  </si>
  <si>
    <t>江陵县翔泰家庭农场</t>
  </si>
  <si>
    <t>江陵县杨明水产养殖家庭农场</t>
  </si>
  <si>
    <t>江陵县兰姣孵化家庭农场</t>
  </si>
  <si>
    <t>江陵县禽康鹅苗孵化家庭农场</t>
  </si>
  <si>
    <t>江陵县天成种养殖家庭农场</t>
  </si>
  <si>
    <t>江陵县正前水产养殖家庭农场</t>
  </si>
  <si>
    <t>江陵县胡帮祥家庭农场</t>
  </si>
  <si>
    <t>江陵县昌红家庭农场</t>
  </si>
  <si>
    <t>江陵县利民家庭农场</t>
  </si>
  <si>
    <t>江陵县丰收家庭农场</t>
  </si>
  <si>
    <t>江陵县苕货家庭农场</t>
  </si>
  <si>
    <t>江陵县王琼家庭农场</t>
  </si>
  <si>
    <t>江陵县志平家庭农场</t>
  </si>
  <si>
    <t>江陵县超强农产品家庭农场</t>
  </si>
  <si>
    <t>江陵县满地绿家庭农场</t>
  </si>
  <si>
    <t>洪湖市</t>
  </si>
  <si>
    <t>洪湖市张氏本炎家庭农场</t>
  </si>
  <si>
    <t>洪湖市龙兴家庭农场</t>
  </si>
  <si>
    <t>洪湖市梓福家庭农场</t>
  </si>
  <si>
    <t>洪湖市北洲时光家庭农场</t>
  </si>
  <si>
    <t>沙市区</t>
  </si>
  <si>
    <t>荆州市宇航种植家庭农场</t>
  </si>
  <si>
    <t>荆州区</t>
  </si>
  <si>
    <t>荆州市荆州区菜园子家庭农场</t>
  </si>
  <si>
    <t>荆州市天河国富家庭农场</t>
  </si>
  <si>
    <t>荆州市李开宝家庭农场</t>
  </si>
  <si>
    <t>荆州市孙家湾家庭农场</t>
  </si>
  <si>
    <t>荆州市荆州区良海家庭农场</t>
  </si>
  <si>
    <t>荆州区杨勇家庭农场</t>
  </si>
  <si>
    <t>荆州区世春种养殖家庭农场</t>
  </si>
  <si>
    <t>荆州市荆州区绿玲种养殖家庭农场</t>
  </si>
  <si>
    <t>公安县</t>
  </si>
  <si>
    <t>公安县青松水产养殖家庭农场</t>
  </si>
  <si>
    <t>公安县新绿家庭农场</t>
  </si>
  <si>
    <t>公安县正武家庭农场</t>
  </si>
  <si>
    <t>公安县金松家庭农场</t>
  </si>
  <si>
    <t>公安县雨露家庭农场</t>
  </si>
  <si>
    <t>公安县明利种养殖家庭农场</t>
  </si>
  <si>
    <t>公安县乡贤庄种植家庭农场</t>
  </si>
  <si>
    <t>公安县盛丰家庭农场</t>
  </si>
  <si>
    <t>公安县庆华种植家庭农场</t>
  </si>
  <si>
    <t>公安县孟家溪镇传华家庭农场</t>
  </si>
  <si>
    <t>公安县志祥家庭农场</t>
  </si>
  <si>
    <t>公安县益友畜牧家庭农场</t>
  </si>
  <si>
    <t>公安县超群水产品养殖家庭农场</t>
  </si>
  <si>
    <t>公安县孟家溪镇双英家庭农场</t>
  </si>
  <si>
    <t>公安县静仔家庭农场</t>
  </si>
  <si>
    <t>公安县孟家溪镇思瑶家庭农场</t>
  </si>
  <si>
    <t>公安县腾飞种植家庭农场</t>
  </si>
  <si>
    <t>公安县鑫兴家庭农场</t>
  </si>
  <si>
    <t>公安县双军家庭农场</t>
  </si>
  <si>
    <t>公安县中燕家庭农场</t>
  </si>
  <si>
    <t>公安县项岭春哥家庭农场</t>
  </si>
  <si>
    <t>公安县藕池镇朱华养殖场</t>
  </si>
  <si>
    <t>公安县梁发家庭农场</t>
  </si>
  <si>
    <t>公安县藕池镇积玉虾稻种养殖专业合作社</t>
  </si>
  <si>
    <t>公安县何其中家庭农场</t>
  </si>
  <si>
    <t>公安县王家大湖五春家庭农场</t>
  </si>
  <si>
    <t>公安县召军家庭农场</t>
  </si>
  <si>
    <t>公安县园珍家庭农场</t>
  </si>
  <si>
    <t>公安县高丰兰华家庭农场</t>
  </si>
  <si>
    <t>公安县绿茵康家庭农场</t>
  </si>
  <si>
    <t>公安县春晖家庭农场</t>
  </si>
  <si>
    <t>公安县金凤家庭农场</t>
  </si>
  <si>
    <t>公安县洪威家庭农场</t>
  </si>
  <si>
    <t>公安县乐文家庭农场</t>
  </si>
  <si>
    <t>公安县朝红家庭农场</t>
  </si>
  <si>
    <t>公安县继明家庭农场</t>
  </si>
  <si>
    <t>公安县新苗家庭农场</t>
  </si>
  <si>
    <t>公安县闸口镇天丰家庭农场</t>
  </si>
  <si>
    <t>公安县四新畜牧家庭农场</t>
  </si>
  <si>
    <t>公安县顺财家庭农场</t>
  </si>
  <si>
    <t>公安县惠兴家庭农场</t>
  </si>
  <si>
    <t>公安县埠河镇孝坤果蔬家庭农场</t>
  </si>
  <si>
    <t>公安县群星家庭农场</t>
  </si>
  <si>
    <t>公安县祝付桂种养殖家庭农场</t>
  </si>
  <si>
    <t>公安县薇薇生态家庭农场</t>
  </si>
  <si>
    <t>公安县鸡鸣生态家庭农场</t>
  </si>
  <si>
    <t>公发县运刚蛋鸡养殖家庭农场</t>
  </si>
  <si>
    <t>公安县闸口镇榨岭湖家庭农场</t>
  </si>
  <si>
    <t>公安县飞越家庭农场</t>
  </si>
  <si>
    <t>公安县李学武家庭农场</t>
  </si>
  <si>
    <t>公安县斯云种养家庭农场</t>
  </si>
  <si>
    <t>公安县精武门种养殖家庭农场</t>
  </si>
  <si>
    <t>公安县海月家庭农场</t>
  </si>
  <si>
    <t>公安县邓晟家庭农场</t>
  </si>
  <si>
    <t>公安县林海家庭农场</t>
  </si>
  <si>
    <t>公安县金蓉家庭农场</t>
  </si>
  <si>
    <t>公安县埠河镇双福家庭农场</t>
  </si>
  <si>
    <t>公安县宏喜家庭农场</t>
  </si>
  <si>
    <t>公安县俊松家庭农场</t>
  </si>
  <si>
    <t>公安县兴鸿家庭农场</t>
  </si>
  <si>
    <t>公安县万涛种养殖家庭农场</t>
  </si>
  <si>
    <t>公安县斯汊湖家庭农场</t>
  </si>
  <si>
    <t>公安县明珠家庭农场</t>
  </si>
  <si>
    <t>公安县阿旺达种养殖家庭农场</t>
  </si>
  <si>
    <t>公安县金枫林家庭农场</t>
  </si>
  <si>
    <t>公安县凌云家庭农场</t>
  </si>
  <si>
    <t>公安县聂家湾家庭农场</t>
  </si>
  <si>
    <t>公安县张时琼家庭农场</t>
  </si>
  <si>
    <t>公安县闸口月娥养殖家庭农场</t>
  </si>
  <si>
    <t>公安翟振忠种植农庭农场</t>
  </si>
  <si>
    <t>公安县叶绿芬芳家庭农场</t>
  </si>
  <si>
    <t>黄州区</t>
  </si>
  <si>
    <t>黄冈市黄州区旭超家庭农场</t>
  </si>
  <si>
    <t xml:space="preserve">黄冈市黄州区沙家洲生态种植家庭农场（普通合伙）
</t>
  </si>
  <si>
    <t xml:space="preserve">黄冈市黄州区烽火家庭农场
</t>
  </si>
  <si>
    <t>黄冈市黄州区福兵生态家庭农场</t>
  </si>
  <si>
    <t>团风县</t>
  </si>
  <si>
    <t>团风童桂林家庭农场</t>
  </si>
  <si>
    <t>团风志红家庭农场</t>
  </si>
  <si>
    <t>团风县宋翔家庭农场</t>
  </si>
  <si>
    <t>团风县翔瑞家庭农场</t>
  </si>
  <si>
    <t>团风民意家庭农场</t>
  </si>
  <si>
    <t>团风县天恩家庭农场</t>
  </si>
  <si>
    <t>团风县豪美家庭农场</t>
  </si>
  <si>
    <t>团风县管虎家庭农场</t>
  </si>
  <si>
    <t>团风管龙家庭农场</t>
  </si>
  <si>
    <t>团风永洁家庭农场有限公司</t>
  </si>
  <si>
    <t>团风县新湖家庭农场</t>
  </si>
  <si>
    <t>湖北稻丰香家庭农场有限公司</t>
  </si>
  <si>
    <t>团风县嘉诚家庭农场</t>
  </si>
  <si>
    <t>团风禾悦家庭农场</t>
  </si>
  <si>
    <t>团风红丽家庭农场</t>
  </si>
  <si>
    <t>红安县</t>
  </si>
  <si>
    <t>红安县梅花园山庄家庭农场</t>
  </si>
  <si>
    <t>红安县锦华种植养殖家庭农场</t>
  </si>
  <si>
    <t>红安县蓝天家庭农场</t>
  </si>
  <si>
    <t>红安县远征家庭农场</t>
  </si>
  <si>
    <t>红安县颂韵家庭农场</t>
  </si>
  <si>
    <t>红安县正新生态家庭农场</t>
  </si>
  <si>
    <t>红安县选荣生态家庭农场</t>
  </si>
  <si>
    <t>红安县恒利正鹏家庭农场</t>
  </si>
  <si>
    <t>红安县滠源生态家庭农场</t>
  </si>
  <si>
    <t>红安县锦业家庭农场有限公司</t>
  </si>
  <si>
    <t>红安县阳诚种植养殖家庭农场</t>
  </si>
  <si>
    <t>红安县联鑫家庭农场</t>
  </si>
  <si>
    <t>红安县娥石鑫茂种植家庭农场</t>
  </si>
  <si>
    <t>红安县红山寨家庭农场</t>
  </si>
  <si>
    <t>红安县润丰家庭农场</t>
  </si>
  <si>
    <t>红安县东盛家庭农场</t>
  </si>
  <si>
    <t>英山县</t>
  </si>
  <si>
    <t>英山县福辉家庭农场</t>
  </si>
  <si>
    <t>英山县志满药材家庭农场</t>
  </si>
  <si>
    <t>英山县怀音家庭农场</t>
  </si>
  <si>
    <t>英山县礼民希望家庭农场</t>
  </si>
  <si>
    <t>英山县放飞家庭农场</t>
  </si>
  <si>
    <t>英山县绿羽生态家庭农场</t>
  </si>
  <si>
    <t>英山县椿萱家庭农场</t>
  </si>
  <si>
    <t>罗田县</t>
  </si>
  <si>
    <t>罗田县白庙河镇付家庙村丁垸家庭农场</t>
  </si>
  <si>
    <t>罗田县胜利镇锦秀山庄家庭农场</t>
  </si>
  <si>
    <t>罗田县三里畈镇庆丰收家庭农场</t>
  </si>
  <si>
    <t>麻城市大龙山家庭农场</t>
  </si>
  <si>
    <t>浠水县</t>
  </si>
  <si>
    <t>湖北金腾家庭农场有限责任公司</t>
  </si>
  <si>
    <t>浠水县原乡凤翔家庭农场</t>
  </si>
  <si>
    <t>浠水县福丰家庭农场</t>
  </si>
  <si>
    <t>湖北禾溢园家庭农场有限公司</t>
  </si>
  <si>
    <t>蕲春县</t>
  </si>
  <si>
    <t>蕲春县旺旺生态水稻种植家庭农场</t>
  </si>
  <si>
    <t>蕲春县雷凤家庭农场</t>
  </si>
  <si>
    <t>蕲春汉华家庭农场</t>
  </si>
  <si>
    <t>蕲春县勇丰家庭农场</t>
  </si>
  <si>
    <t>蕲春县恒荣果业家庭农场</t>
  </si>
  <si>
    <t>蕲春县汪洲湖生态家庭农场</t>
  </si>
  <si>
    <t>蕲春乐丰家庭农场</t>
  </si>
  <si>
    <t>蕲春县思源家庭农场</t>
  </si>
  <si>
    <t>蕲春县柴冲家庭农场</t>
  </si>
  <si>
    <t>蕲春县刘垸生态家庭农场</t>
  </si>
  <si>
    <t>蕲春县得泉中药材家庭农场</t>
  </si>
  <si>
    <t>蕲春县大富大贵家庭农场</t>
  </si>
  <si>
    <t>武穴市</t>
  </si>
  <si>
    <t>武穴市羊泰家庭农场</t>
  </si>
  <si>
    <t>武穴市照德家庭农场</t>
  </si>
  <si>
    <t>武穴市惠和水产品养殖家庭农场</t>
  </si>
  <si>
    <t>黄梅县</t>
  </si>
  <si>
    <t>黄梅县晓烨养殖家庭农场</t>
  </si>
  <si>
    <t>黄梅县黄梅镇商氏家庭农场</t>
  </si>
  <si>
    <t>黄梅县黄梅镇荣盛家庭农场</t>
  </si>
  <si>
    <t>黄梅县华伟家庭农场</t>
  </si>
  <si>
    <t>黄梅县停前镇浩天家庭农场</t>
  </si>
  <si>
    <t>黄梅县柳林乡鑫宇家庭农场（普通合伙）</t>
  </si>
  <si>
    <t>黄梅县分路镇朱氏养殖家庭农场</t>
  </si>
  <si>
    <t>黄梅县孔垄镇兴旺家庭农场</t>
  </si>
  <si>
    <t>黄梅县孔垄镇国胜养殖家庭农场</t>
  </si>
  <si>
    <t>黄梅县小池镇兴发粮食种植家庭农场</t>
  </si>
  <si>
    <t>黄梅县黄梅镇广成家庭农场</t>
  </si>
  <si>
    <t>黄梅县小池镇禾雨种养殖家庭农场</t>
  </si>
  <si>
    <t>龙感湖管理区</t>
  </si>
  <si>
    <t>黄正华</t>
  </si>
  <si>
    <t>郭小峰</t>
  </si>
  <si>
    <t>石军华</t>
  </si>
  <si>
    <t>吴汉洲</t>
  </si>
  <si>
    <t>戴学文</t>
  </si>
  <si>
    <t>黎慧文</t>
  </si>
  <si>
    <t>徐世祥</t>
  </si>
  <si>
    <t>梅前</t>
  </si>
  <si>
    <t>朱兴兵</t>
  </si>
  <si>
    <t>荀道宽</t>
  </si>
  <si>
    <t>杨元山</t>
  </si>
  <si>
    <t>褚山青</t>
  </si>
  <si>
    <t>柯献伟</t>
  </si>
  <si>
    <t>卢登泉</t>
  </si>
  <si>
    <t>李宾</t>
  </si>
  <si>
    <t>咸宁市咸安区</t>
  </si>
  <si>
    <t>咸安区贺胜桥镇锐康家庭农场</t>
  </si>
  <si>
    <t>咸安区向阳湖志亮家庭农场</t>
  </si>
  <si>
    <t>咸安区郭湾家庭农场</t>
  </si>
  <si>
    <t>咸安区红星果蔬家庭农场</t>
  </si>
  <si>
    <t>咸安区鲁明家庭农场</t>
  </si>
  <si>
    <t>咸宁市咸安区俊辉家庭农场</t>
  </si>
  <si>
    <t>咸宁市咸安区鲁强家庭农场</t>
  </si>
  <si>
    <t>咸安区祥松家庭农场</t>
  </si>
  <si>
    <t>赵小峰</t>
  </si>
  <si>
    <t>阚文波</t>
  </si>
  <si>
    <t>廖学胜</t>
  </si>
  <si>
    <t>何波</t>
  </si>
  <si>
    <t>嘉鱼县</t>
  </si>
  <si>
    <t>嘉鱼县众晟成家庭农场</t>
  </si>
  <si>
    <t>嘉鱼县幸福农场</t>
  </si>
  <si>
    <t>嘉鱼县安新家庭农场有限公司</t>
  </si>
  <si>
    <t>嘉鱼县康威种植家庭农场有限公司</t>
  </si>
  <si>
    <t>赤壁市</t>
  </si>
  <si>
    <t>赤壁市金穗园家庭农场</t>
  </si>
  <si>
    <t>祝六民</t>
  </si>
  <si>
    <t>赤壁市华明家庭农场</t>
  </si>
  <si>
    <t>周汉桥</t>
  </si>
  <si>
    <t>郑武阶</t>
  </si>
  <si>
    <t>张政</t>
  </si>
  <si>
    <t>张新潮</t>
  </si>
  <si>
    <t>张小菊</t>
  </si>
  <si>
    <t>余泽军</t>
  </si>
  <si>
    <t>余细民</t>
  </si>
  <si>
    <t>余曙光</t>
  </si>
  <si>
    <t>许国平</t>
  </si>
  <si>
    <t>徐曾义</t>
  </si>
  <si>
    <t>熊光文</t>
  </si>
  <si>
    <t>赤壁市羊楼司双羊家庭农场</t>
  </si>
  <si>
    <t>吴俊</t>
  </si>
  <si>
    <t>吴菊华</t>
  </si>
  <si>
    <t>魏继先</t>
  </si>
  <si>
    <t>王鹏飞</t>
  </si>
  <si>
    <t>田青山</t>
  </si>
  <si>
    <t>赤壁市独山家庭农场</t>
  </si>
  <si>
    <t>宋金兰</t>
  </si>
  <si>
    <t>赤壁市麦斗山家庭农场</t>
  </si>
  <si>
    <t>饶宗明</t>
  </si>
  <si>
    <t>饶志军</t>
  </si>
  <si>
    <t>饶雄</t>
  </si>
  <si>
    <t>饶海军</t>
  </si>
  <si>
    <t>邱新斌</t>
  </si>
  <si>
    <t>钱华忠</t>
  </si>
  <si>
    <t>彭雷</t>
  </si>
  <si>
    <t>赤壁市有才能家庭农场</t>
  </si>
  <si>
    <t>刘裕发</t>
  </si>
  <si>
    <t>刘阳春</t>
  </si>
  <si>
    <t>刘炎清</t>
  </si>
  <si>
    <t>廖太山</t>
  </si>
  <si>
    <t>李建国</t>
  </si>
  <si>
    <t>孔令友</t>
  </si>
  <si>
    <t>揭长青</t>
  </si>
  <si>
    <t>江晓军</t>
  </si>
  <si>
    <t>江陆军</t>
  </si>
  <si>
    <t>桂太山</t>
  </si>
  <si>
    <t>龚哲明</t>
  </si>
  <si>
    <t>龚玲香</t>
  </si>
  <si>
    <t>戴达武</t>
  </si>
  <si>
    <t>陈伟</t>
  </si>
  <si>
    <t>曾八郎</t>
  </si>
  <si>
    <t>赤壁市杨梅园家庭农场</t>
  </si>
  <si>
    <t>赤壁市神来家庭农场</t>
  </si>
  <si>
    <t>鲍三华</t>
  </si>
  <si>
    <t>彭子成</t>
  </si>
  <si>
    <t>赤壁市志刚家庭农场</t>
  </si>
  <si>
    <t>田炎林</t>
  </si>
  <si>
    <t>周小春</t>
  </si>
  <si>
    <t>彭先贵</t>
  </si>
  <si>
    <t>梅营国</t>
  </si>
  <si>
    <t>赤壁市博琳家庭农场</t>
  </si>
  <si>
    <t>赤壁市荷叶塘家庭农场</t>
  </si>
  <si>
    <t>李华全</t>
  </si>
  <si>
    <t>来祥光</t>
  </si>
  <si>
    <t>赤壁市新兴家庭农场</t>
  </si>
  <si>
    <t>邓如龙</t>
  </si>
  <si>
    <t>王三林</t>
  </si>
  <si>
    <t>王北林</t>
  </si>
  <si>
    <t>万平英</t>
  </si>
  <si>
    <t>肖耀光</t>
  </si>
  <si>
    <t>江云安</t>
  </si>
  <si>
    <t>程苏林</t>
  </si>
  <si>
    <t>郑光强</t>
  </si>
  <si>
    <t>祝南平</t>
  </si>
  <si>
    <t>王维</t>
  </si>
  <si>
    <t>徐继伟</t>
  </si>
  <si>
    <t>张校平</t>
  </si>
  <si>
    <t>张荣才</t>
  </si>
  <si>
    <t>聂科学</t>
  </si>
  <si>
    <t>聂继承</t>
  </si>
  <si>
    <t>祝启民</t>
  </si>
  <si>
    <t>祝水香</t>
  </si>
  <si>
    <t>祝移婆</t>
  </si>
  <si>
    <t>王云</t>
  </si>
  <si>
    <t>熊仲秋</t>
  </si>
  <si>
    <t>马从高</t>
  </si>
  <si>
    <t>冯方胜</t>
  </si>
  <si>
    <t>来武</t>
  </si>
  <si>
    <t>贺小平</t>
  </si>
  <si>
    <t>韩水平</t>
  </si>
  <si>
    <t>沈超琼</t>
  </si>
  <si>
    <t>陈志钢</t>
  </si>
  <si>
    <t>李小平</t>
  </si>
  <si>
    <t>马景清</t>
  </si>
  <si>
    <t>徐新国</t>
  </si>
  <si>
    <t>黄传彪</t>
  </si>
  <si>
    <t>朱龙林</t>
  </si>
  <si>
    <t>艾建州</t>
  </si>
  <si>
    <t>通城县</t>
  </si>
  <si>
    <t>通城县大赛田家庭农场</t>
  </si>
  <si>
    <t>通城县高峰生态农场</t>
  </si>
  <si>
    <t>通城县圳兴生态家庭农场</t>
  </si>
  <si>
    <t>通城县绿源家庭农场</t>
  </si>
  <si>
    <t>通城县五里金山家庭农场</t>
  </si>
  <si>
    <t>通城县鑫瑞家庭农场</t>
  </si>
  <si>
    <t>崇阳县</t>
  </si>
  <si>
    <t>崇阳县雄伟家庭农场</t>
  </si>
  <si>
    <t>崇阳县孟君雷笋生态家庭农场</t>
  </si>
  <si>
    <t>崇阳县兰芳家庭农场</t>
  </si>
  <si>
    <t>崇阳县阿梅嫂生态休闲家庭农场</t>
  </si>
  <si>
    <t>崇阳县小溪源家庭农场</t>
  </si>
  <si>
    <t>崇阳县康晟家庭农场</t>
  </si>
  <si>
    <t>崇阳县富霞家庭农场</t>
  </si>
  <si>
    <t>通山县</t>
  </si>
  <si>
    <t>通山县晨楠家庭农场</t>
  </si>
  <si>
    <t>通山县大畈友军家庭农场</t>
  </si>
  <si>
    <t>通山县星丽生态养殖家庭农场</t>
  </si>
  <si>
    <t>通山县金宏家庭农场</t>
  </si>
  <si>
    <t>通山县高桥头雨田生态家庭农场</t>
  </si>
  <si>
    <t>通山县徐杨水产养殖农场</t>
  </si>
  <si>
    <t>随县</t>
  </si>
  <si>
    <t>随县环潭镇兴华农场</t>
  </si>
  <si>
    <t>随县万家馨家庭农场</t>
  </si>
  <si>
    <t>随县尚市镇龙脉奥新生态家庭农场</t>
  </si>
  <si>
    <t>随县润鑫生态家庭农场</t>
  </si>
  <si>
    <t>随县殷店镇东来家庭农场</t>
  </si>
  <si>
    <t>随县厉山镇俊妮家庭农场</t>
  </si>
  <si>
    <t>随县殷店传斌家庭农场</t>
  </si>
  <si>
    <t>随县殷店运东家庭农场</t>
  </si>
  <si>
    <t>随县聚鑫豪家庭农场</t>
  </si>
  <si>
    <t>随县尚市镇鹏程果果家庭农场</t>
  </si>
  <si>
    <t>随县万和镇富林森农场</t>
  </si>
  <si>
    <t>随县万和镇家家顺家庭农场</t>
  </si>
  <si>
    <t>随州市金增家庭农场有限公司</t>
  </si>
  <si>
    <t>随县奇丰家庭农场</t>
  </si>
  <si>
    <t>随县万和镇峰业农场</t>
  </si>
  <si>
    <t>随县三鑫家庭农场</t>
  </si>
  <si>
    <t>随县沣霖家庭农场</t>
  </si>
  <si>
    <t>随县熠丰家庭农场</t>
  </si>
  <si>
    <t>随县万和镇龙灯桥村福多来养殖场</t>
  </si>
  <si>
    <t>随县鑫盛家庭农场</t>
  </si>
  <si>
    <t>随县何振永家庭农场</t>
  </si>
  <si>
    <t>随县柏树湾家庭农场</t>
  </si>
  <si>
    <t>随县均川镇鑫丰家庭农场</t>
  </si>
  <si>
    <t>随县柳林镇天成生态家庭农场</t>
  </si>
  <si>
    <t>随县万福店麦果丰家庭农场</t>
  </si>
  <si>
    <t>随县洁新家庭农场</t>
  </si>
  <si>
    <t>随县李英果树种植家庭农场</t>
  </si>
  <si>
    <t>随县均川镇加江家庭农场</t>
  </si>
  <si>
    <t>随县均川镇罗家凼家庭农场</t>
  </si>
  <si>
    <t>随县小林镇新时代家庭农场</t>
  </si>
  <si>
    <t>随县洪山浩森种养殖家庭农场</t>
  </si>
  <si>
    <t>随县小林镇富祥家庭农场</t>
  </si>
  <si>
    <t>随县宝兴家庭农场</t>
  </si>
  <si>
    <t>随县耘丰家庭农场</t>
  </si>
  <si>
    <t>随县永亮家庭农场</t>
  </si>
  <si>
    <t>随县安居镇创丰家庭农场</t>
  </si>
  <si>
    <t>随县安居镇王小虎家庭农场</t>
  </si>
  <si>
    <t>随县洪山楚天恒信家庭农场</t>
  </si>
  <si>
    <t>随县环潭镇再就业家庭农场</t>
  </si>
  <si>
    <t>随县环潭王立勇家庭农场</t>
  </si>
  <si>
    <t>随县安居王军业家庭农场</t>
  </si>
  <si>
    <t>随县环潭镇刘涛家庭农场</t>
  </si>
  <si>
    <t>随县万和镇诚昌家庭农场</t>
  </si>
  <si>
    <t>随县吴山镇幸福种养殖家庭农场</t>
  </si>
  <si>
    <t>随县环潭镇蜂洞冲家庭农场</t>
  </si>
  <si>
    <t>随县长岗镇福园家庭农场</t>
  </si>
  <si>
    <t>随县唐县镇福忠家庭农场</t>
  </si>
  <si>
    <t>随县万福店颖翼家庭农场</t>
  </si>
  <si>
    <t>随县淮河镇熊健家庭农场</t>
  </si>
  <si>
    <t>随州市曾都区</t>
  </si>
  <si>
    <t>曾都区何店镇王店村建军家庭农场</t>
  </si>
  <si>
    <t>随州市曾都区红玉兰休闲农场</t>
  </si>
  <si>
    <t>随州市曾都区万店镇塔湾龙腾家庭农场</t>
  </si>
  <si>
    <t>曾都区万店镇农丰家庭农场</t>
  </si>
  <si>
    <t>曾都区万店镇黄家畈村克阳家庭农场</t>
  </si>
  <si>
    <t>曾都区佳泰家庭农场</t>
  </si>
  <si>
    <t>曾都区俊辉家庭农场</t>
  </si>
  <si>
    <t>随州市曾都区詹申文养殖场</t>
  </si>
  <si>
    <t>曾都区杨家榨肉牛养殖家庭农场</t>
  </si>
  <si>
    <t>曾都区万店镇万兴家庭农场</t>
  </si>
  <si>
    <t>随州市曾都区博裕家庭农场</t>
  </si>
  <si>
    <t>随州高新区金坤
家庭农场</t>
  </si>
  <si>
    <t>广水市</t>
  </si>
  <si>
    <t>广水市马坪镇颂麒生态种植家庭农场</t>
  </si>
  <si>
    <t>广水市安兴家庭农场</t>
  </si>
  <si>
    <t>广水市广水市杨寨镇山水田家庭农场</t>
  </si>
  <si>
    <t>广水市广水中华山安民家庭农场</t>
  </si>
  <si>
    <t>广水市家家乐家庭农场</t>
  </si>
  <si>
    <t>广水市蔡河镇锦铭家庭农场</t>
  </si>
  <si>
    <t>恩施市</t>
  </si>
  <si>
    <t>恩施市飞越家庭农场</t>
  </si>
  <si>
    <t>恩施市木源家庭农场</t>
  </si>
  <si>
    <t>恩施市新塘乡其华种植家庭农场</t>
  </si>
  <si>
    <t>恩施市新塘乡黄立夫养植家庭农场</t>
  </si>
  <si>
    <t>湖北硒香田缘家庭农场</t>
  </si>
  <si>
    <t>恩施市福泽养殖家庭农场</t>
  </si>
  <si>
    <t>恩施市新塘乡顺望养殖家庭农场</t>
  </si>
  <si>
    <t>恩施市河溪忠群生态种养家庭农场</t>
  </si>
  <si>
    <t>恩施市硒都红家庭农场</t>
  </si>
  <si>
    <t>恩施市市外陶源家庭农场</t>
  </si>
  <si>
    <t>恩施市白杨田竹园得银烟叶家庭农场</t>
  </si>
  <si>
    <t>恩施市大竹园诚信家庭农场</t>
  </si>
  <si>
    <t>恩施市麟龙硒家庭农场</t>
  </si>
  <si>
    <t xml:space="preserve">恩施市瑞宏生态牧场 </t>
  </si>
  <si>
    <t>恩施市兴明养殖家庭农场</t>
  </si>
  <si>
    <t>恩施市定香养殖家庭农场</t>
  </si>
  <si>
    <t xml:space="preserve">恩施市硒缘家庭农场 </t>
  </si>
  <si>
    <t>恩施市金群种养家庭农场</t>
  </si>
  <si>
    <t>恩施市沙地乡李爱萍养殖家庭农场</t>
  </si>
  <si>
    <t>恩施市硒源生态养殖家庭农场</t>
  </si>
  <si>
    <t>恩施市樟木坝生态养殖家庭农场</t>
  </si>
  <si>
    <t>恩施市沙地太保生猪养殖农场</t>
  </si>
  <si>
    <t>恩施市太阳河骡马店家庭农场</t>
  </si>
  <si>
    <t>恩施市三岔王振兴家庭农场</t>
  </si>
  <si>
    <t>恩施市大山顶森林生态家庭农场</t>
  </si>
  <si>
    <t>建始县</t>
  </si>
  <si>
    <t>建始县高坪镇赤沙地五谷养殖家庭农场</t>
  </si>
  <si>
    <t>建始县高坪镇丰源家庭农场</t>
  </si>
  <si>
    <t>建始县硒满园种植家庭农场</t>
  </si>
  <si>
    <t>巴东县</t>
  </si>
  <si>
    <t>巴东县墨草堂家庭农场</t>
  </si>
  <si>
    <t>利川市</t>
  </si>
  <si>
    <t>利川市新时代生态农业家庭农场</t>
  </si>
  <si>
    <t>利川市万源家庭式种植农场</t>
  </si>
  <si>
    <t>利川市漆林风声家庭农场</t>
  </si>
  <si>
    <t>宣恩县</t>
  </si>
  <si>
    <t>宣恩县星期天家庭农场</t>
  </si>
  <si>
    <t>宣恩县春佳家庭农场</t>
  </si>
  <si>
    <t>宣恩县李家河镇金鑫生猪养殖家庭农场</t>
  </si>
  <si>
    <t>鹤峰县</t>
  </si>
  <si>
    <t>鹤峰县三金农牧家庭农场</t>
  </si>
  <si>
    <t>鹤峰县莉莎农场</t>
  </si>
  <si>
    <t>鹤峰县文丽家庭农场</t>
  </si>
  <si>
    <t>鹤峰县翱翔养牛家庭农场</t>
  </si>
  <si>
    <t>鹤峰县下坪乡桥锐家庭农场</t>
  </si>
  <si>
    <t>鹤峰县贯山家庭农场</t>
  </si>
  <si>
    <t>鹤峰县中营镇桂花源家庭农场</t>
  </si>
  <si>
    <t>仙桃市</t>
  </si>
  <si>
    <t> 仙桃市王银华黄鳝养殖家庭农场</t>
  </si>
  <si>
    <t>仙桃市谢会养鳝家庭农场</t>
  </si>
  <si>
    <t> 仙桃市易卫兵黄鳝养殖家庭农场</t>
  </si>
  <si>
    <t>仙桃市嘉骏水产养殖家庭农场</t>
  </si>
  <si>
    <t>仙桃市昊宇家庭农场</t>
  </si>
  <si>
    <t> 仙桃市何龙黄鳝养殖家庭农场</t>
  </si>
  <si>
    <t xml:space="preserve">仙桃市原野蛙稻种养殖家庭农场 </t>
  </si>
  <si>
    <t>仙桃市鑫鹏种养殖农场</t>
  </si>
  <si>
    <t>仙桃市绍奇水产养殖家庭农场</t>
  </si>
  <si>
    <t>仙桃市裕兴家庭农场</t>
  </si>
  <si>
    <t>仙桃市西流河镇陇西家庭农场</t>
  </si>
  <si>
    <t>仙桃市三家湾种养殖家庭农场</t>
  </si>
  <si>
    <t>仙桃市峰丽水产养殖家庭农场</t>
  </si>
  <si>
    <t>仙桃市婷翔种植家庭农场</t>
  </si>
  <si>
    <t>仙桃市给励养殖家庭农场</t>
  </si>
  <si>
    <t>仙桃市西流河农圣沉湖家庭农场</t>
  </si>
  <si>
    <t> 仙桃市璟璟水产养殖家庭农场</t>
  </si>
  <si>
    <t>仙桃市州群水产养殖家庭农场</t>
  </si>
  <si>
    <t>仙桃市冲颖种养殖家庭农场</t>
  </si>
  <si>
    <t>仙桃市桦梦种养殖家庭农场</t>
  </si>
  <si>
    <t>仙桃市立雄养殖家庭农场</t>
  </si>
  <si>
    <t>仙桃市欢欣水产养殖家庭农场</t>
  </si>
  <si>
    <t>仙桃市金桂家庭农场</t>
  </si>
  <si>
    <t>仙桃市四祥水产养殖家庭农场</t>
  </si>
  <si>
    <t> 仙桃市利岚黄鳝养殖家庭农场</t>
  </si>
  <si>
    <t>仙桃市中群水产养殖家庭农场</t>
  </si>
  <si>
    <t>仙桃市杨嘉雨特种养殖家庭农场</t>
  </si>
  <si>
    <t>仙桃市顺安发水产养殖家庭农场</t>
  </si>
  <si>
    <t>仙桃市禾苗壮种植家庭农场</t>
  </si>
  <si>
    <t>仙桃市继尾家庭农场</t>
  </si>
  <si>
    <t>仙桃市义和园家庭农场</t>
  </si>
  <si>
    <t>仙桃市雄飞农产品家庭农场</t>
  </si>
  <si>
    <t>仙桃市昊昊种植家庭农场</t>
  </si>
  <si>
    <t>仙桃市昌鹤水产养殖家庭农场</t>
  </si>
  <si>
    <t>仙桃市万欣水产养殖家庭农场</t>
  </si>
  <si>
    <t>仙桃市涛燕生态养殖家庭农场</t>
  </si>
  <si>
    <t>潜江市</t>
    <phoneticPr fontId="2" type="noConversion"/>
  </si>
  <si>
    <t>潜江市陈泊湖家庭农场</t>
    <phoneticPr fontId="2" type="noConversion"/>
  </si>
  <si>
    <t>潜江市早丰王果蔬种植家庭农场</t>
    <phoneticPr fontId="2" type="noConversion"/>
  </si>
  <si>
    <t>潜江市彭友家家庭农场</t>
    <phoneticPr fontId="2" type="noConversion"/>
  </si>
  <si>
    <t>潜江市果拾齐家庭农场有限公司</t>
    <phoneticPr fontId="2" type="noConversion"/>
  </si>
  <si>
    <t>潜江市沐云耕绿家庭农场</t>
    <phoneticPr fontId="2" type="noConversion"/>
  </si>
  <si>
    <t>潜江市兴荆家庭农场</t>
    <phoneticPr fontId="2" type="noConversion"/>
  </si>
  <si>
    <t>潜江市科源家庭农场</t>
    <phoneticPr fontId="2" type="noConversion"/>
  </si>
  <si>
    <t>潜江市一品绿家庭农场</t>
    <phoneticPr fontId="2" type="noConversion"/>
  </si>
  <si>
    <t>潜江市楚然家庭农场</t>
    <phoneticPr fontId="2" type="noConversion"/>
  </si>
  <si>
    <t>潜江市家和家庭农场</t>
    <phoneticPr fontId="2" type="noConversion"/>
  </si>
  <si>
    <t>潜江市瀚湖家庭农场</t>
    <phoneticPr fontId="2" type="noConversion"/>
  </si>
  <si>
    <t>潜江市夏蛙塘家庭农场</t>
    <phoneticPr fontId="2" type="noConversion"/>
  </si>
  <si>
    <t>潜江市郑红生态园家庭农场有限公司</t>
    <phoneticPr fontId="2" type="noConversion"/>
  </si>
  <si>
    <t>潜江市捷龙家庭农场</t>
    <phoneticPr fontId="2" type="noConversion"/>
  </si>
  <si>
    <t>潜江市年丰家庭农场</t>
    <phoneticPr fontId="2" type="noConversion"/>
  </si>
  <si>
    <t>潜江市金腾园家庭农场</t>
    <phoneticPr fontId="2" type="noConversion"/>
  </si>
  <si>
    <t>潜江市卫方家庭农场</t>
    <phoneticPr fontId="2" type="noConversion"/>
  </si>
  <si>
    <t>潜江市楚韵家庭农场</t>
    <phoneticPr fontId="2" type="noConversion"/>
  </si>
  <si>
    <t>潜江市东垚家庭农场</t>
    <phoneticPr fontId="2" type="noConversion"/>
  </si>
  <si>
    <t>潜江市全仕田家庭农场</t>
    <phoneticPr fontId="2" type="noConversion"/>
  </si>
  <si>
    <t>潜江市吴家岭家庭农场</t>
    <phoneticPr fontId="2" type="noConversion"/>
  </si>
  <si>
    <t>潜江谷天家庭农场有限公司</t>
    <phoneticPr fontId="2" type="noConversion"/>
  </si>
  <si>
    <t>天门市</t>
  </si>
  <si>
    <t>天门市晶鑫果园家庭农场有限公司</t>
  </si>
  <si>
    <t>天门市农福源种养殖家庭农场</t>
  </si>
  <si>
    <t>天门市银峰家庭农场</t>
  </si>
  <si>
    <t>天门市张港义方家庭农场</t>
  </si>
  <si>
    <t>天门市张港镇家浩家庭农场</t>
  </si>
  <si>
    <t>神农架林区下谷坪乡神门洞生态休闲农场</t>
  </si>
  <si>
    <t>全省合计</t>
    <phoneticPr fontId="2" type="noConversion"/>
  </si>
  <si>
    <t>武汉市</t>
    <phoneticPr fontId="2" type="noConversion"/>
  </si>
  <si>
    <t>黄陂区</t>
    <phoneticPr fontId="2" type="noConversion"/>
  </si>
  <si>
    <t>蔡甸区</t>
    <phoneticPr fontId="2" type="noConversion"/>
  </si>
  <si>
    <t>新洲区</t>
    <phoneticPr fontId="2" type="noConversion"/>
  </si>
  <si>
    <t>大冶市</t>
    <phoneticPr fontId="2" type="noConversion"/>
  </si>
  <si>
    <t>开发区·铁山区</t>
    <phoneticPr fontId="2" type="noConversion"/>
  </si>
  <si>
    <t>阳新县</t>
    <phoneticPr fontId="2" type="noConversion"/>
  </si>
  <si>
    <t>竹溪县</t>
    <phoneticPr fontId="2" type="noConversion"/>
  </si>
  <si>
    <t>十堰市</t>
    <phoneticPr fontId="2" type="noConversion"/>
  </si>
  <si>
    <t>黄石市</t>
    <phoneticPr fontId="2" type="noConversion"/>
  </si>
  <si>
    <t>茅箭区</t>
    <phoneticPr fontId="2" type="noConversion"/>
  </si>
  <si>
    <t>郧阳区</t>
    <phoneticPr fontId="2" type="noConversion"/>
  </si>
  <si>
    <t>郧西县</t>
    <phoneticPr fontId="2" type="noConversion"/>
  </si>
  <si>
    <t>丹江口市</t>
    <phoneticPr fontId="2" type="noConversion"/>
  </si>
  <si>
    <t>十堰市武当山特区</t>
    <phoneticPr fontId="2" type="noConversion"/>
  </si>
  <si>
    <t>枝江市</t>
    <phoneticPr fontId="2" type="noConversion"/>
  </si>
  <si>
    <t>宜都市</t>
    <phoneticPr fontId="2" type="noConversion"/>
  </si>
  <si>
    <t>长阳</t>
    <phoneticPr fontId="2" type="noConversion"/>
  </si>
  <si>
    <t>当阳市</t>
    <phoneticPr fontId="2" type="noConversion"/>
  </si>
  <si>
    <t>远安县</t>
    <phoneticPr fontId="2" type="noConversion"/>
  </si>
  <si>
    <t>五峰县</t>
    <phoneticPr fontId="2" type="noConversion"/>
  </si>
  <si>
    <t>秭归县</t>
    <phoneticPr fontId="2" type="noConversion"/>
  </si>
  <si>
    <t>兴山县</t>
    <phoneticPr fontId="2" type="noConversion"/>
  </si>
  <si>
    <t>夷陵区</t>
    <phoneticPr fontId="2" type="noConversion"/>
  </si>
  <si>
    <t>襄阳市</t>
    <phoneticPr fontId="2" type="noConversion"/>
  </si>
  <si>
    <t>保康县</t>
    <phoneticPr fontId="2" type="noConversion"/>
  </si>
  <si>
    <t>樊城区</t>
    <phoneticPr fontId="2" type="noConversion"/>
  </si>
  <si>
    <t>谷城县</t>
    <phoneticPr fontId="2" type="noConversion"/>
  </si>
  <si>
    <t>老河口</t>
    <phoneticPr fontId="2" type="noConversion"/>
  </si>
  <si>
    <t>南漳</t>
    <phoneticPr fontId="2" type="noConversion"/>
  </si>
  <si>
    <t>襄城区</t>
    <phoneticPr fontId="2" type="noConversion"/>
  </si>
  <si>
    <t>襄州区</t>
    <phoneticPr fontId="2" type="noConversion"/>
  </si>
  <si>
    <t>宜城市</t>
    <phoneticPr fontId="2" type="noConversion"/>
  </si>
  <si>
    <t>枣阳市</t>
    <phoneticPr fontId="2" type="noConversion"/>
  </si>
  <si>
    <t>鄂州市</t>
    <phoneticPr fontId="2" type="noConversion"/>
  </si>
  <si>
    <t>鄂城区</t>
    <phoneticPr fontId="2" type="noConversion"/>
  </si>
  <si>
    <t>华容区</t>
    <phoneticPr fontId="2" type="noConversion"/>
  </si>
  <si>
    <t>梁子湖区</t>
    <phoneticPr fontId="2" type="noConversion"/>
  </si>
  <si>
    <t>荆门市</t>
    <phoneticPr fontId="2" type="noConversion"/>
  </si>
  <si>
    <t>沙洋县</t>
    <phoneticPr fontId="2" type="noConversion"/>
  </si>
  <si>
    <t>京山市</t>
    <phoneticPr fontId="2" type="noConversion"/>
  </si>
  <si>
    <t>钟祥市</t>
    <phoneticPr fontId="2" type="noConversion"/>
  </si>
  <si>
    <t>东宝区</t>
    <phoneticPr fontId="2" type="noConversion"/>
  </si>
  <si>
    <t>掇刀区</t>
    <phoneticPr fontId="2" type="noConversion"/>
  </si>
  <si>
    <t>漳河新区</t>
    <phoneticPr fontId="2" type="noConversion"/>
  </si>
  <si>
    <t>屈家岭管理区</t>
    <phoneticPr fontId="2" type="noConversion"/>
  </si>
  <si>
    <t>孝感市</t>
    <phoneticPr fontId="2" type="noConversion"/>
  </si>
  <si>
    <t>汉川市</t>
    <phoneticPr fontId="2" type="noConversion"/>
  </si>
  <si>
    <t>应城市</t>
    <phoneticPr fontId="2" type="noConversion"/>
  </si>
  <si>
    <t>云梦县</t>
    <phoneticPr fontId="2" type="noConversion"/>
  </si>
  <si>
    <t>安陆市</t>
    <phoneticPr fontId="2" type="noConversion"/>
  </si>
  <si>
    <t>大悟县</t>
    <phoneticPr fontId="2" type="noConversion"/>
  </si>
  <si>
    <t>孝昌县</t>
    <phoneticPr fontId="2" type="noConversion"/>
  </si>
  <si>
    <t>荆州市</t>
    <phoneticPr fontId="2" type="noConversion"/>
  </si>
  <si>
    <t>松滋市</t>
    <phoneticPr fontId="2" type="noConversion"/>
  </si>
  <si>
    <t>监利市</t>
    <phoneticPr fontId="2" type="noConversion"/>
  </si>
  <si>
    <t>石首市</t>
    <phoneticPr fontId="2" type="noConversion"/>
  </si>
  <si>
    <t>江陵县</t>
    <phoneticPr fontId="2" type="noConversion"/>
  </si>
  <si>
    <t>洪湖市</t>
    <phoneticPr fontId="2" type="noConversion"/>
  </si>
  <si>
    <t>沙市区</t>
    <phoneticPr fontId="2" type="noConversion"/>
  </si>
  <si>
    <t>荆州区</t>
    <phoneticPr fontId="2" type="noConversion"/>
  </si>
  <si>
    <t>公安县</t>
    <phoneticPr fontId="2" type="noConversion"/>
  </si>
  <si>
    <t>黄冈市</t>
    <phoneticPr fontId="2" type="noConversion"/>
  </si>
  <si>
    <t>黄州区</t>
    <phoneticPr fontId="2" type="noConversion"/>
  </si>
  <si>
    <t>团风县</t>
    <phoneticPr fontId="2" type="noConversion"/>
  </si>
  <si>
    <t>红安县</t>
    <phoneticPr fontId="2" type="noConversion"/>
  </si>
  <si>
    <t>英山县</t>
    <phoneticPr fontId="2" type="noConversion"/>
  </si>
  <si>
    <t>罗田县</t>
    <phoneticPr fontId="2" type="noConversion"/>
  </si>
  <si>
    <t>麻城</t>
    <phoneticPr fontId="2" type="noConversion"/>
  </si>
  <si>
    <t>浠水县</t>
    <phoneticPr fontId="2" type="noConversion"/>
  </si>
  <si>
    <t>蕲春县</t>
    <phoneticPr fontId="2" type="noConversion"/>
  </si>
  <si>
    <t>武穴市</t>
    <phoneticPr fontId="2" type="noConversion"/>
  </si>
  <si>
    <t>黄梅县</t>
    <phoneticPr fontId="2" type="noConversion"/>
  </si>
  <si>
    <t>龙感湖管理区</t>
    <phoneticPr fontId="2" type="noConversion"/>
  </si>
  <si>
    <t>咸宁市</t>
    <phoneticPr fontId="2" type="noConversion"/>
  </si>
  <si>
    <t>咸安区</t>
    <phoneticPr fontId="2" type="noConversion"/>
  </si>
  <si>
    <t>嘉鱼县</t>
    <phoneticPr fontId="2" type="noConversion"/>
  </si>
  <si>
    <t>赤壁市</t>
    <phoneticPr fontId="2" type="noConversion"/>
  </si>
  <si>
    <t>通城县</t>
    <phoneticPr fontId="2" type="noConversion"/>
  </si>
  <si>
    <t>崇阳县</t>
    <phoneticPr fontId="2" type="noConversion"/>
  </si>
  <si>
    <t>通山县</t>
    <phoneticPr fontId="2" type="noConversion"/>
  </si>
  <si>
    <t>随州市</t>
    <phoneticPr fontId="2" type="noConversion"/>
  </si>
  <si>
    <t>随县</t>
    <phoneticPr fontId="2" type="noConversion"/>
  </si>
  <si>
    <t>曾都区</t>
    <phoneticPr fontId="2" type="noConversion"/>
  </si>
  <si>
    <t>广水市</t>
    <phoneticPr fontId="2" type="noConversion"/>
  </si>
  <si>
    <t>1.5222</t>
    <phoneticPr fontId="2" type="noConversion"/>
  </si>
  <si>
    <t>恩施州</t>
    <phoneticPr fontId="2" type="noConversion"/>
  </si>
  <si>
    <t>恩施市</t>
    <phoneticPr fontId="2" type="noConversion"/>
  </si>
  <si>
    <t>建始县</t>
    <phoneticPr fontId="2" type="noConversion"/>
  </si>
  <si>
    <t>巴东县</t>
    <phoneticPr fontId="2" type="noConversion"/>
  </si>
  <si>
    <t>利川市</t>
    <phoneticPr fontId="2" type="noConversion"/>
  </si>
  <si>
    <t>宣恩县</t>
    <phoneticPr fontId="2" type="noConversion"/>
  </si>
  <si>
    <t>鹤峰县</t>
    <phoneticPr fontId="2" type="noConversion"/>
  </si>
  <si>
    <t>仙桃市</t>
    <phoneticPr fontId="2" type="noConversion"/>
  </si>
  <si>
    <t>潜江市</t>
    <phoneticPr fontId="2" type="noConversion"/>
  </si>
  <si>
    <t>天门市</t>
    <phoneticPr fontId="2" type="noConversion"/>
  </si>
  <si>
    <t>神农架林区</t>
    <phoneticPr fontId="2" type="noConversion"/>
  </si>
  <si>
    <t>仙桃市胜勇黄鳝养殖家庭农场</t>
    <phoneticPr fontId="2" type="noConversion"/>
  </si>
  <si>
    <t>仙桃市小藕姑娘水产养殖家庭农场</t>
    <phoneticPr fontId="2" type="noConversion"/>
  </si>
  <si>
    <t>仙桃市贤聚水产养殖家庭农场</t>
    <phoneticPr fontId="2" type="noConversion"/>
  </si>
  <si>
    <t>保康县万发家庭农场</t>
  </si>
  <si>
    <t>保康县孙府大院家庭农场</t>
  </si>
  <si>
    <t>襄阳市樊城区忻睿家庭农场</t>
  </si>
  <si>
    <t>谷城秀国家庭农场</t>
  </si>
  <si>
    <t>谷城县成立果树家庭农场</t>
  </si>
  <si>
    <t>谷城青海家庭农场</t>
  </si>
  <si>
    <t>谷城县紫金隆振国家庭农场</t>
  </si>
  <si>
    <t>谷城县同富家庭农场</t>
  </si>
  <si>
    <t>谷城缔和家庭农场</t>
  </si>
  <si>
    <t>谷城县旭达利家庭农场</t>
  </si>
  <si>
    <t>谷城县辉广旺恒家庭农场</t>
  </si>
  <si>
    <t>老河口市晨波家庭农场</t>
  </si>
  <si>
    <t>老河口市春耕家庭农场</t>
  </si>
  <si>
    <t>老河口市徐新礼家庭农场</t>
  </si>
  <si>
    <t>老河口市阿伟家庭农场</t>
  </si>
  <si>
    <t>老河口市欣丰家庭农场</t>
  </si>
  <si>
    <t>老河口市玉宝家庭农场</t>
  </si>
  <si>
    <t>老河口市百旺家庭农场</t>
  </si>
  <si>
    <t>老河口市梁国有家庭农场</t>
  </si>
  <si>
    <t>老河口市秀兰家庭农场</t>
  </si>
  <si>
    <t>老河口市浩林家庭农场</t>
  </si>
  <si>
    <t>老河口市益都红仁家庭农场</t>
  </si>
  <si>
    <t>南漳县郭卫华农牧场</t>
  </si>
  <si>
    <t>南漳县念红家庭农场</t>
  </si>
  <si>
    <t>南漳县叶尚军家庭农场</t>
  </si>
  <si>
    <t>南漳县军盛家庭农场</t>
  </si>
  <si>
    <t>南漳县刘焕家庭农场</t>
  </si>
  <si>
    <t>南漳县翟如军家庭农场</t>
  </si>
  <si>
    <t>南漳县吴必雄家庭农场</t>
  </si>
  <si>
    <t>襄城区志辉家庭农场</t>
  </si>
  <si>
    <t>襄阳市李敏家庭农场</t>
  </si>
  <si>
    <t>襄阳市襄城区金色荷塘家庭农场</t>
  </si>
  <si>
    <t>襄阳市襄州区绿茵源羊养殖家庭农场</t>
  </si>
  <si>
    <t>襄阳市襄州区门奥阳家庭农场</t>
  </si>
  <si>
    <t>襄州区永政家庭农场</t>
  </si>
  <si>
    <t>襄阳市襄州区程河喜牛种植家庭农场</t>
  </si>
  <si>
    <t>襄阳市襄州区李俊锋家庭农场</t>
  </si>
  <si>
    <t>襄阳市襄州区黄龙镇庞敏家庭农场</t>
  </si>
  <si>
    <t>襄阳市襄州区程河可晨黄牛养殖家庭农场</t>
  </si>
  <si>
    <t>宜城市锐
新家庭农场</t>
  </si>
  <si>
    <t>枣阳市龙头湾家庭农场</t>
  </si>
  <si>
    <t>枣阳市熙丰家庭农场</t>
  </si>
  <si>
    <t>枣阳市陈霞养殖场</t>
  </si>
  <si>
    <t>枣阳市高语瞳家庭农场</t>
  </si>
  <si>
    <t>江陵县犇源肉牛养殖家庭农场</t>
  </si>
  <si>
    <t>天门市金丰家庭农场</t>
  </si>
  <si>
    <t>天门市杨林长浩家庭农场</t>
  </si>
  <si>
    <t>天门市天天家庭农场</t>
  </si>
  <si>
    <t>天门市宏业兴家庭农场</t>
  </si>
  <si>
    <t>天门市彭市镇锦琼家庭农场</t>
  </si>
  <si>
    <t>天门市拖市镇盛强家庭农场</t>
  </si>
  <si>
    <t>天门市绿园家庭农场</t>
  </si>
  <si>
    <t>天门市星鑫种植家庭农场</t>
  </si>
  <si>
    <t>天门市富力福源农场</t>
  </si>
  <si>
    <t>天门市欣农达家庭农场</t>
  </si>
  <si>
    <t>天门市张港镇合富康家庭农场</t>
  </si>
  <si>
    <t>神农架林区</t>
    <phoneticPr fontId="2" type="noConversion"/>
  </si>
  <si>
    <t>湖北省家庭农场贷款贴息情况表</t>
    <phoneticPr fontId="2" type="noConversion"/>
  </si>
  <si>
    <t>谌朝辉家庭农场</t>
    <phoneticPr fontId="2" type="noConversion"/>
  </si>
  <si>
    <t>李卓秀家庭农场</t>
    <phoneticPr fontId="2" type="noConversion"/>
  </si>
  <si>
    <t>审定货款贴息金额
（万元）</t>
    <phoneticPr fontId="3" type="noConversion"/>
  </si>
  <si>
    <t>审定贴息贷款金额
（万元）</t>
    <phoneticPr fontId="2" type="noConversion"/>
  </si>
  <si>
    <r>
      <rPr>
        <sz val="9"/>
        <color theme="1"/>
        <rFont val="宋体"/>
        <family val="3"/>
        <charset val="134"/>
      </rPr>
      <t>开发区</t>
    </r>
    <r>
      <rPr>
        <sz val="9"/>
        <color theme="1"/>
        <rFont val="Times New Roman"/>
        <family val="1"/>
      </rPr>
      <t>·</t>
    </r>
    <r>
      <rPr>
        <sz val="9"/>
        <color theme="1"/>
        <rFont val="宋体"/>
        <family val="3"/>
        <charset val="134"/>
      </rPr>
      <t>铁山区</t>
    </r>
    <phoneticPr fontId="2" type="noConversion"/>
  </si>
  <si>
    <r>
      <rPr>
        <sz val="9"/>
        <color theme="1"/>
        <rFont val="宋体"/>
        <family val="3"/>
        <charset val="134"/>
      </rPr>
      <t>保康县</t>
    </r>
  </si>
  <si>
    <r>
      <rPr>
        <sz val="9"/>
        <color theme="1"/>
        <rFont val="宋体"/>
        <family val="3"/>
        <charset val="134"/>
      </rPr>
      <t>樊城区</t>
    </r>
  </si>
  <si>
    <r>
      <rPr>
        <sz val="9"/>
        <color theme="1"/>
        <rFont val="宋体"/>
        <family val="3"/>
        <charset val="134"/>
      </rPr>
      <t>谷城县</t>
    </r>
  </si>
  <si>
    <r>
      <rPr>
        <sz val="9"/>
        <color theme="1"/>
        <rFont val="宋体"/>
        <family val="3"/>
        <charset val="134"/>
      </rPr>
      <t>老河口市</t>
    </r>
  </si>
  <si>
    <r>
      <rPr>
        <sz val="9"/>
        <color theme="1"/>
        <rFont val="宋体"/>
        <family val="3"/>
        <charset val="134"/>
      </rPr>
      <t>南漳</t>
    </r>
  </si>
  <si>
    <r>
      <rPr>
        <sz val="9"/>
        <color theme="1"/>
        <rFont val="宋体"/>
        <family val="3"/>
        <charset val="134"/>
      </rPr>
      <t>枣阳市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</si>
</sst>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81" formatCode="0.00_);[Red]\(0.00\)"/>
  </numFmts>
  <fonts count="26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8"/>
      <color theme="1"/>
      <name val="宋体"/>
      <family val="2"/>
      <charset val="134"/>
      <scheme val="major"/>
    </font>
    <font>
      <sz val="28"/>
      <color theme="1"/>
      <name val="宋体"/>
      <family val="3"/>
      <charset val="134"/>
      <scheme val="major"/>
    </font>
    <font>
      <sz val="9"/>
      <color theme="1"/>
      <name val="仿宋"/>
      <family val="3"/>
      <charset val="134"/>
    </font>
    <font>
      <sz val="9"/>
      <name val="仿宋"/>
      <family val="3"/>
      <charset val="134"/>
    </font>
    <font>
      <sz val="9"/>
      <color indexed="8"/>
      <name val="仿宋"/>
      <family val="3"/>
      <charset val="134"/>
    </font>
    <font>
      <sz val="9"/>
      <color rgb="FF000000"/>
      <name val="仿宋"/>
      <family val="3"/>
      <charset val="134"/>
    </font>
    <font>
      <sz val="9"/>
      <color rgb="FFFF0000"/>
      <name val="仿宋"/>
      <family val="3"/>
      <charset val="134"/>
    </font>
    <font>
      <sz val="9"/>
      <color theme="1"/>
      <name val="宋体"/>
      <family val="2"/>
      <scheme val="minor"/>
    </font>
    <font>
      <sz val="9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rgb="FF000000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name val="仿宋_GB2312"/>
      <charset val="134"/>
    </font>
    <font>
      <sz val="9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4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178" fontId="14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181" fontId="13" fillId="0" borderId="3" xfId="0" applyNumberFormat="1" applyFont="1" applyFill="1" applyBorder="1" applyAlignment="1">
      <alignment horizontal="center" vertical="center" wrapText="1"/>
    </xf>
    <xf numFmtId="181" fontId="13" fillId="0" borderId="4" xfId="0" applyNumberFormat="1" applyFont="1" applyFill="1" applyBorder="1" applyAlignment="1">
      <alignment horizontal="center" vertical="center" wrapText="1"/>
    </xf>
    <xf numFmtId="181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81" fontId="13" fillId="0" borderId="3" xfId="0" applyNumberFormat="1" applyFont="1" applyFill="1" applyBorder="1" applyAlignment="1">
      <alignment horizontal="center" vertical="center" wrapText="1"/>
    </xf>
    <xf numFmtId="181" fontId="13" fillId="0" borderId="4" xfId="0" applyNumberFormat="1" applyFont="1" applyFill="1" applyBorder="1" applyAlignment="1">
      <alignment horizontal="center" vertical="center" wrapText="1"/>
    </xf>
    <xf numFmtId="181" fontId="1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1"/>
  <sheetViews>
    <sheetView tabSelected="1" zoomScale="70" zoomScaleNormal="70" workbookViewId="0">
      <selection activeCell="J25" sqref="J25"/>
    </sheetView>
  </sheetViews>
  <sheetFormatPr defaultRowHeight="14.4"/>
  <cols>
    <col min="1" max="1" width="9.33203125" style="4" customWidth="1"/>
    <col min="2" max="2" width="44.109375" style="4" customWidth="1"/>
    <col min="3" max="3" width="20.33203125" style="4" customWidth="1"/>
    <col min="4" max="4" width="17.44140625" style="7" customWidth="1"/>
    <col min="5" max="16384" width="8.88671875" style="4"/>
  </cols>
  <sheetData>
    <row r="1" spans="1:4" ht="43.8" customHeight="1">
      <c r="A1" s="156" t="s">
        <v>1255</v>
      </c>
      <c r="B1" s="157"/>
      <c r="C1" s="157"/>
      <c r="D1" s="157"/>
    </row>
    <row r="2" spans="1:4" ht="28.8">
      <c r="A2" s="1" t="s">
        <v>1</v>
      </c>
      <c r="B2" s="5" t="s">
        <v>0</v>
      </c>
      <c r="C2" s="158" t="s">
        <v>1259</v>
      </c>
      <c r="D2" s="6" t="s">
        <v>1258</v>
      </c>
    </row>
    <row r="3" spans="1:4" ht="12" customHeight="1">
      <c r="A3" s="159" t="s">
        <v>1097</v>
      </c>
      <c r="B3" s="12">
        <f>SUM(B4,B36,B133,B156,B343,B476,B499,B782,B841,B1209,B1381,B1554,B1680,B1748,B1804,B1862,B1900)</f>
        <v>1084</v>
      </c>
      <c r="C3" s="13">
        <f>SUM(C4,C36,C133,C156,C343,C476,C499,C782,C841,C1209,C1381,C1554,C1680,C1748,C1804,C1862,C1900)</f>
        <v>94921.449999999983</v>
      </c>
      <c r="D3" s="14">
        <f>SUM(D4,D36,D133,D156,D343,D476,D499,D782,D841,D1209,D1381,D1554,D1680,D1748,D1804,D1862,D1900)</f>
        <v>1132</v>
      </c>
    </row>
    <row r="4" spans="1:4" ht="12" customHeight="1">
      <c r="A4" s="160" t="s">
        <v>1098</v>
      </c>
      <c r="B4" s="12">
        <f>SUM(B5,B26,B30)</f>
        <v>22</v>
      </c>
      <c r="C4" s="13">
        <f>SUM(C5,C26,C30)</f>
        <v>1866</v>
      </c>
      <c r="D4" s="14">
        <f>SUM(D5,D26,D30)</f>
        <v>24</v>
      </c>
    </row>
    <row r="5" spans="1:4" ht="12" customHeight="1">
      <c r="A5" s="159" t="s">
        <v>1099</v>
      </c>
      <c r="B5" s="33">
        <v>15</v>
      </c>
      <c r="C5" s="13">
        <f>SUM(C6:C25)</f>
        <v>1633</v>
      </c>
      <c r="D5" s="14">
        <v>20</v>
      </c>
    </row>
    <row r="6" spans="1:4" ht="12" customHeight="1">
      <c r="A6" s="161" t="s">
        <v>2</v>
      </c>
      <c r="B6" s="33" t="s">
        <v>3</v>
      </c>
      <c r="C6" s="13">
        <v>75</v>
      </c>
      <c r="D6" s="14">
        <v>0.55420000000000003</v>
      </c>
    </row>
    <row r="7" spans="1:4" ht="12" customHeight="1">
      <c r="A7" s="162"/>
      <c r="B7" s="33" t="s">
        <v>4</v>
      </c>
      <c r="C7" s="13">
        <v>80</v>
      </c>
      <c r="D7" s="14">
        <v>1.0844</v>
      </c>
    </row>
    <row r="8" spans="1:4" ht="12" customHeight="1">
      <c r="A8" s="162"/>
      <c r="B8" s="33" t="s">
        <v>5</v>
      </c>
      <c r="C8" s="13">
        <v>80</v>
      </c>
      <c r="D8" s="14">
        <v>1.2178</v>
      </c>
    </row>
    <row r="9" spans="1:4" ht="12" customHeight="1">
      <c r="A9" s="162"/>
      <c r="B9" s="33" t="s">
        <v>6</v>
      </c>
      <c r="C9" s="13">
        <v>30</v>
      </c>
      <c r="D9" s="14">
        <v>0.26</v>
      </c>
    </row>
    <row r="10" spans="1:4" ht="12" customHeight="1">
      <c r="A10" s="162"/>
      <c r="B10" s="33" t="s">
        <v>7</v>
      </c>
      <c r="C10" s="13">
        <v>20</v>
      </c>
      <c r="D10" s="14">
        <v>0.3044</v>
      </c>
    </row>
    <row r="11" spans="1:4" ht="12" customHeight="1">
      <c r="A11" s="162"/>
      <c r="B11" s="33" t="s">
        <v>8</v>
      </c>
      <c r="C11" s="13">
        <v>100</v>
      </c>
      <c r="D11" s="14">
        <v>1.5222</v>
      </c>
    </row>
    <row r="12" spans="1:4" ht="12" customHeight="1">
      <c r="A12" s="162"/>
      <c r="B12" s="33" t="s">
        <v>9</v>
      </c>
      <c r="C12" s="13">
        <v>100</v>
      </c>
      <c r="D12" s="14">
        <v>1.2833000000000001</v>
      </c>
    </row>
    <row r="13" spans="1:4" ht="12" customHeight="1">
      <c r="A13" s="162"/>
      <c r="B13" s="33" t="s">
        <v>10</v>
      </c>
      <c r="C13" s="13">
        <v>100</v>
      </c>
      <c r="D13" s="14">
        <v>1.5222</v>
      </c>
    </row>
    <row r="14" spans="1:4" ht="12" customHeight="1">
      <c r="A14" s="162"/>
      <c r="B14" s="33" t="s">
        <v>11</v>
      </c>
      <c r="C14" s="13">
        <v>100</v>
      </c>
      <c r="D14" s="14">
        <v>1.5222</v>
      </c>
    </row>
    <row r="15" spans="1:4" ht="12" customHeight="1">
      <c r="A15" s="162"/>
      <c r="B15" s="113" t="s">
        <v>1256</v>
      </c>
      <c r="C15" s="13">
        <v>30</v>
      </c>
      <c r="D15" s="80">
        <v>0.63560000000000005</v>
      </c>
    </row>
    <row r="16" spans="1:4" s="8" customFormat="1" ht="12" customHeight="1">
      <c r="A16" s="162"/>
      <c r="B16" s="115"/>
      <c r="C16" s="13">
        <v>50</v>
      </c>
      <c r="D16" s="81"/>
    </row>
    <row r="17" spans="1:4" ht="12" customHeight="1">
      <c r="A17" s="162"/>
      <c r="B17" s="33" t="s">
        <v>1257</v>
      </c>
      <c r="C17" s="13">
        <v>60</v>
      </c>
      <c r="D17" s="14">
        <v>0.62670000000000003</v>
      </c>
    </row>
    <row r="18" spans="1:4" ht="12" customHeight="1">
      <c r="A18" s="162"/>
      <c r="B18" s="33" t="s">
        <v>12</v>
      </c>
      <c r="C18" s="13">
        <v>18</v>
      </c>
      <c r="D18" s="14">
        <v>0.27400000000000002</v>
      </c>
    </row>
    <row r="19" spans="1:4" ht="12" customHeight="1">
      <c r="A19" s="162"/>
      <c r="B19" s="113" t="s">
        <v>13</v>
      </c>
      <c r="C19" s="13">
        <v>100</v>
      </c>
      <c r="D19" s="80">
        <v>4.4583000000000004</v>
      </c>
    </row>
    <row r="20" spans="1:4" ht="12" customHeight="1">
      <c r="A20" s="162"/>
      <c r="B20" s="114"/>
      <c r="C20" s="13">
        <v>200</v>
      </c>
      <c r="D20" s="82"/>
    </row>
    <row r="21" spans="1:4" ht="12" customHeight="1">
      <c r="A21" s="162"/>
      <c r="B21" s="114"/>
      <c r="C21" s="13">
        <v>150</v>
      </c>
      <c r="D21" s="82"/>
    </row>
    <row r="22" spans="1:4" ht="12" customHeight="1">
      <c r="A22" s="162"/>
      <c r="B22" s="115"/>
      <c r="C22" s="13">
        <v>50</v>
      </c>
      <c r="D22" s="81"/>
    </row>
    <row r="23" spans="1:4" ht="12" customHeight="1">
      <c r="A23" s="162"/>
      <c r="B23" s="113" t="s">
        <v>14</v>
      </c>
      <c r="C23" s="13">
        <v>120</v>
      </c>
      <c r="D23" s="80">
        <v>4.1100000000000003</v>
      </c>
    </row>
    <row r="24" spans="1:4" ht="12" customHeight="1">
      <c r="A24" s="162"/>
      <c r="B24" s="115"/>
      <c r="C24" s="13">
        <v>150</v>
      </c>
      <c r="D24" s="81"/>
    </row>
    <row r="25" spans="1:4" ht="12" customHeight="1">
      <c r="A25" s="163"/>
      <c r="B25" s="33" t="s">
        <v>15</v>
      </c>
      <c r="C25" s="13">
        <v>20</v>
      </c>
      <c r="D25" s="14">
        <v>0.18440000000000001</v>
      </c>
    </row>
    <row r="26" spans="1:4" ht="12" customHeight="1">
      <c r="A26" s="164" t="s">
        <v>1100</v>
      </c>
      <c r="B26" s="33">
        <v>3</v>
      </c>
      <c r="C26" s="13">
        <f>SUM(C27:C29)</f>
        <v>65</v>
      </c>
      <c r="D26" s="14">
        <v>1</v>
      </c>
    </row>
    <row r="27" spans="1:4" ht="12" customHeight="1">
      <c r="A27" s="161" t="s">
        <v>16</v>
      </c>
      <c r="B27" s="33" t="s">
        <v>17</v>
      </c>
      <c r="C27" s="13">
        <v>20</v>
      </c>
      <c r="D27" s="14">
        <v>0.3044</v>
      </c>
    </row>
    <row r="28" spans="1:4" ht="12" customHeight="1">
      <c r="A28" s="162"/>
      <c r="B28" s="33" t="s">
        <v>18</v>
      </c>
      <c r="C28" s="13">
        <v>15</v>
      </c>
      <c r="D28" s="14">
        <v>0.2283</v>
      </c>
    </row>
    <row r="29" spans="1:4" ht="12" customHeight="1">
      <c r="A29" s="163"/>
      <c r="B29" s="33" t="s">
        <v>19</v>
      </c>
      <c r="C29" s="13">
        <v>30</v>
      </c>
      <c r="D29" s="14">
        <v>0.45669999999999999</v>
      </c>
    </row>
    <row r="30" spans="1:4" ht="12" customHeight="1">
      <c r="A30" s="164" t="s">
        <v>1101</v>
      </c>
      <c r="B30" s="33">
        <v>4</v>
      </c>
      <c r="C30" s="13">
        <f>SUM(C31:C35)</f>
        <v>168</v>
      </c>
      <c r="D30" s="14">
        <v>3</v>
      </c>
    </row>
    <row r="31" spans="1:4" ht="12" customHeight="1">
      <c r="A31" s="161" t="s">
        <v>20</v>
      </c>
      <c r="B31" s="33" t="s">
        <v>21</v>
      </c>
      <c r="C31" s="13">
        <v>30</v>
      </c>
      <c r="D31" s="14">
        <v>0.45669999999999999</v>
      </c>
    </row>
    <row r="32" spans="1:4" ht="12" customHeight="1">
      <c r="A32" s="162"/>
      <c r="B32" s="113" t="s">
        <v>22</v>
      </c>
      <c r="C32" s="13">
        <v>10</v>
      </c>
      <c r="D32" s="80">
        <v>0.92120000000000002</v>
      </c>
    </row>
    <row r="33" spans="1:4" ht="12" customHeight="1">
      <c r="A33" s="162"/>
      <c r="B33" s="115"/>
      <c r="C33" s="13">
        <v>53</v>
      </c>
      <c r="D33" s="81"/>
    </row>
    <row r="34" spans="1:4" ht="12" customHeight="1">
      <c r="A34" s="162"/>
      <c r="B34" s="33" t="s">
        <v>23</v>
      </c>
      <c r="C34" s="13">
        <v>45</v>
      </c>
      <c r="D34" s="14">
        <v>0.68500000000000005</v>
      </c>
    </row>
    <row r="35" spans="1:4" ht="12" customHeight="1">
      <c r="A35" s="163"/>
      <c r="B35" s="33" t="s">
        <v>24</v>
      </c>
      <c r="C35" s="13">
        <v>30</v>
      </c>
      <c r="D35" s="14">
        <v>0.45669999999999999</v>
      </c>
    </row>
    <row r="36" spans="1:4" ht="12" customHeight="1">
      <c r="A36" s="165" t="s">
        <v>1107</v>
      </c>
      <c r="B36" s="13">
        <f>SUM(B37,B69,B75)</f>
        <v>54</v>
      </c>
      <c r="C36" s="13">
        <f>SUM(C37,C69,C75)</f>
        <v>4089.3999999999996</v>
      </c>
      <c r="D36" s="15">
        <f>SUM(D37,D69,D75)</f>
        <v>50</v>
      </c>
    </row>
    <row r="37" spans="1:4" ht="12" customHeight="1">
      <c r="A37" s="164" t="s">
        <v>1102</v>
      </c>
      <c r="B37" s="34">
        <v>19</v>
      </c>
      <c r="C37" s="13">
        <f>SUM(C38:C68)</f>
        <v>1101</v>
      </c>
      <c r="D37" s="30">
        <v>13</v>
      </c>
    </row>
    <row r="38" spans="1:4" ht="12" customHeight="1">
      <c r="A38" s="166" t="s">
        <v>25</v>
      </c>
      <c r="B38" s="88" t="s">
        <v>26</v>
      </c>
      <c r="C38" s="13">
        <v>10</v>
      </c>
      <c r="D38" s="80">
        <v>0.27779999999999999</v>
      </c>
    </row>
    <row r="39" spans="1:4" ht="12" customHeight="1">
      <c r="A39" s="167"/>
      <c r="B39" s="89"/>
      <c r="C39" s="13">
        <v>10</v>
      </c>
      <c r="D39" s="81"/>
    </row>
    <row r="40" spans="1:4" ht="12" customHeight="1">
      <c r="A40" s="167"/>
      <c r="B40" s="88" t="s">
        <v>27</v>
      </c>
      <c r="C40" s="13">
        <v>15</v>
      </c>
      <c r="D40" s="80">
        <v>0.51170000000000004</v>
      </c>
    </row>
    <row r="41" spans="1:4" ht="12" customHeight="1">
      <c r="A41" s="167"/>
      <c r="B41" s="124"/>
      <c r="C41" s="13">
        <v>15</v>
      </c>
      <c r="D41" s="82"/>
    </row>
    <row r="42" spans="1:4" ht="12" customHeight="1">
      <c r="A42" s="167"/>
      <c r="B42" s="89"/>
      <c r="C42" s="13">
        <v>15</v>
      </c>
      <c r="D42" s="81"/>
    </row>
    <row r="43" spans="1:4" ht="12" customHeight="1">
      <c r="A43" s="167"/>
      <c r="B43" s="87" t="s">
        <v>28</v>
      </c>
      <c r="C43" s="13">
        <v>15</v>
      </c>
      <c r="D43" s="80">
        <v>0.47789999999999999</v>
      </c>
    </row>
    <row r="44" spans="1:4" ht="12" customHeight="1">
      <c r="A44" s="167"/>
      <c r="B44" s="87"/>
      <c r="C44" s="13">
        <v>15</v>
      </c>
      <c r="D44" s="82"/>
    </row>
    <row r="45" spans="1:4" ht="12" customHeight="1">
      <c r="A45" s="167"/>
      <c r="B45" s="87"/>
      <c r="C45" s="13">
        <v>15</v>
      </c>
      <c r="D45" s="82"/>
    </row>
    <row r="46" spans="1:4" ht="12" customHeight="1">
      <c r="A46" s="167"/>
      <c r="B46" s="87"/>
      <c r="C46" s="13">
        <v>20</v>
      </c>
      <c r="D46" s="81"/>
    </row>
    <row r="47" spans="1:4" ht="12" customHeight="1">
      <c r="A47" s="167"/>
      <c r="B47" s="39" t="s">
        <v>29</v>
      </c>
      <c r="C47" s="13">
        <v>60</v>
      </c>
      <c r="D47" s="14">
        <v>0.9133</v>
      </c>
    </row>
    <row r="48" spans="1:4" ht="12" customHeight="1">
      <c r="A48" s="167"/>
      <c r="B48" s="39" t="s">
        <v>30</v>
      </c>
      <c r="C48" s="13">
        <v>30</v>
      </c>
      <c r="D48" s="14">
        <v>0.45669999999999999</v>
      </c>
    </row>
    <row r="49" spans="1:4" ht="12" customHeight="1">
      <c r="A49" s="167"/>
      <c r="B49" s="88" t="s">
        <v>31</v>
      </c>
      <c r="C49" s="13">
        <v>68</v>
      </c>
      <c r="D49" s="80">
        <v>2.3734000000000002</v>
      </c>
    </row>
    <row r="50" spans="1:4" ht="12" customHeight="1">
      <c r="A50" s="167"/>
      <c r="B50" s="89"/>
      <c r="C50" s="13">
        <v>110</v>
      </c>
      <c r="D50" s="81"/>
    </row>
    <row r="51" spans="1:4" ht="12" customHeight="1">
      <c r="A51" s="167"/>
      <c r="B51" s="39" t="s">
        <v>32</v>
      </c>
      <c r="C51" s="13">
        <v>20</v>
      </c>
      <c r="D51" s="14">
        <v>0.2056</v>
      </c>
    </row>
    <row r="52" spans="1:4" ht="12" customHeight="1">
      <c r="A52" s="167"/>
      <c r="B52" s="39" t="s">
        <v>33</v>
      </c>
      <c r="C52" s="13">
        <v>30</v>
      </c>
      <c r="D52" s="14">
        <v>0.45669999999999999</v>
      </c>
    </row>
    <row r="53" spans="1:4" ht="12" customHeight="1">
      <c r="A53" s="167"/>
      <c r="B53" s="39" t="s">
        <v>34</v>
      </c>
      <c r="C53" s="13">
        <v>10</v>
      </c>
      <c r="D53" s="14">
        <v>0.13170000000000001</v>
      </c>
    </row>
    <row r="54" spans="1:4" ht="12" customHeight="1">
      <c r="A54" s="167"/>
      <c r="B54" s="39" t="s">
        <v>35</v>
      </c>
      <c r="C54" s="13">
        <v>30</v>
      </c>
      <c r="D54" s="14">
        <v>0.45669999999999999</v>
      </c>
    </row>
    <row r="55" spans="1:4" ht="12" customHeight="1">
      <c r="A55" s="167"/>
      <c r="B55" s="39" t="s">
        <v>36</v>
      </c>
      <c r="C55" s="13">
        <v>20</v>
      </c>
      <c r="D55" s="14">
        <v>0.3044</v>
      </c>
    </row>
    <row r="56" spans="1:4" ht="12" customHeight="1">
      <c r="A56" s="167"/>
      <c r="B56" s="88" t="s">
        <v>37</v>
      </c>
      <c r="C56" s="13">
        <v>30</v>
      </c>
      <c r="D56" s="80">
        <v>0.80679999999999996</v>
      </c>
    </row>
    <row r="57" spans="1:4" ht="12" customHeight="1">
      <c r="A57" s="167"/>
      <c r="B57" s="89"/>
      <c r="C57" s="13">
        <v>23</v>
      </c>
      <c r="D57" s="81"/>
    </row>
    <row r="58" spans="1:4" ht="12" customHeight="1">
      <c r="A58" s="167"/>
      <c r="B58" s="39" t="s">
        <v>38</v>
      </c>
      <c r="C58" s="13">
        <v>20</v>
      </c>
      <c r="D58" s="14">
        <v>0.29559999999999997</v>
      </c>
    </row>
    <row r="59" spans="1:4" ht="12" customHeight="1">
      <c r="A59" s="167"/>
      <c r="B59" s="39" t="s">
        <v>39</v>
      </c>
      <c r="C59" s="13">
        <v>150</v>
      </c>
      <c r="D59" s="14">
        <v>1.6917</v>
      </c>
    </row>
    <row r="60" spans="1:4" ht="12" customHeight="1">
      <c r="A60" s="167"/>
      <c r="B60" s="39" t="s">
        <v>40</v>
      </c>
      <c r="C60" s="13">
        <v>45</v>
      </c>
      <c r="D60" s="14">
        <v>0.68500000000000005</v>
      </c>
    </row>
    <row r="61" spans="1:4" ht="12" customHeight="1">
      <c r="A61" s="167"/>
      <c r="B61" s="88" t="s">
        <v>41</v>
      </c>
      <c r="C61" s="13">
        <v>50</v>
      </c>
      <c r="D61" s="80">
        <v>1.3577999999999999</v>
      </c>
    </row>
    <row r="62" spans="1:4" ht="12" customHeight="1">
      <c r="A62" s="167"/>
      <c r="B62" s="124"/>
      <c r="C62" s="13">
        <v>50</v>
      </c>
      <c r="D62" s="82"/>
    </row>
    <row r="63" spans="1:4" ht="12" customHeight="1">
      <c r="A63" s="167"/>
      <c r="B63" s="124"/>
      <c r="C63" s="13">
        <v>60</v>
      </c>
      <c r="D63" s="82"/>
    </row>
    <row r="64" spans="1:4" ht="12" customHeight="1">
      <c r="A64" s="167"/>
      <c r="B64" s="89"/>
      <c r="C64" s="13">
        <v>40</v>
      </c>
      <c r="D64" s="81"/>
    </row>
    <row r="65" spans="1:4" ht="12" customHeight="1">
      <c r="A65" s="167"/>
      <c r="B65" s="38" t="s">
        <v>42</v>
      </c>
      <c r="C65" s="13">
        <v>15</v>
      </c>
      <c r="D65" s="14">
        <v>0.2283</v>
      </c>
    </row>
    <row r="66" spans="1:4" ht="12" customHeight="1">
      <c r="A66" s="167"/>
      <c r="B66" s="38" t="s">
        <v>43</v>
      </c>
      <c r="C66" s="13">
        <v>10</v>
      </c>
      <c r="D66" s="14">
        <v>0.1522</v>
      </c>
    </row>
    <row r="67" spans="1:4" ht="12" customHeight="1">
      <c r="A67" s="167"/>
      <c r="B67" s="124" t="s">
        <v>44</v>
      </c>
      <c r="C67" s="13">
        <v>50</v>
      </c>
      <c r="D67" s="80">
        <v>0.75</v>
      </c>
    </row>
    <row r="68" spans="1:4" ht="12" customHeight="1">
      <c r="A68" s="168"/>
      <c r="B68" s="89"/>
      <c r="C68" s="13">
        <v>50</v>
      </c>
      <c r="D68" s="81"/>
    </row>
    <row r="69" spans="1:4" ht="22.2" customHeight="1">
      <c r="A69" s="169" t="s">
        <v>1103</v>
      </c>
      <c r="B69" s="38">
        <v>2</v>
      </c>
      <c r="C69" s="13">
        <f>SUM(C70:C74)</f>
        <v>203</v>
      </c>
      <c r="D69" s="32">
        <v>3</v>
      </c>
    </row>
    <row r="70" spans="1:4" ht="12" customHeight="1">
      <c r="A70" s="170" t="s">
        <v>1260</v>
      </c>
      <c r="B70" s="119" t="s">
        <v>45</v>
      </c>
      <c r="C70" s="13">
        <v>10</v>
      </c>
      <c r="D70" s="80">
        <v>0.33829999999999999</v>
      </c>
    </row>
    <row r="71" spans="1:4" ht="12" customHeight="1">
      <c r="A71" s="171"/>
      <c r="B71" s="119"/>
      <c r="C71" s="13">
        <v>17</v>
      </c>
      <c r="D71" s="81"/>
    </row>
    <row r="72" spans="1:4" ht="12" customHeight="1">
      <c r="A72" s="171"/>
      <c r="B72" s="113" t="s">
        <v>46</v>
      </c>
      <c r="C72" s="13">
        <v>96</v>
      </c>
      <c r="D72" s="80">
        <v>2.0712999999999999</v>
      </c>
    </row>
    <row r="73" spans="1:4" ht="12" customHeight="1">
      <c r="A73" s="171"/>
      <c r="B73" s="114"/>
      <c r="C73" s="13">
        <v>50</v>
      </c>
      <c r="D73" s="82"/>
    </row>
    <row r="74" spans="1:4" ht="12" customHeight="1">
      <c r="A74" s="172"/>
      <c r="B74" s="115"/>
      <c r="C74" s="13">
        <v>30</v>
      </c>
      <c r="D74" s="81"/>
    </row>
    <row r="75" spans="1:4" ht="12" customHeight="1">
      <c r="A75" s="164" t="s">
        <v>1104</v>
      </c>
      <c r="B75" s="36">
        <v>33</v>
      </c>
      <c r="C75" s="13">
        <f>SUM(C76:C132)</f>
        <v>2785.3999999999996</v>
      </c>
      <c r="D75" s="31">
        <v>34</v>
      </c>
    </row>
    <row r="76" spans="1:4" ht="12" customHeight="1">
      <c r="A76" s="173" t="s">
        <v>47</v>
      </c>
      <c r="B76" s="33" t="s">
        <v>48</v>
      </c>
      <c r="C76" s="13">
        <v>25</v>
      </c>
      <c r="D76" s="14">
        <v>0.1694</v>
      </c>
    </row>
    <row r="77" spans="1:4" ht="12" customHeight="1">
      <c r="A77" s="174"/>
      <c r="B77" s="33" t="s">
        <v>49</v>
      </c>
      <c r="C77" s="13">
        <v>34</v>
      </c>
      <c r="D77" s="14">
        <v>6.0400000000000002E-2</v>
      </c>
    </row>
    <row r="78" spans="1:4" ht="12" customHeight="1">
      <c r="A78" s="174"/>
      <c r="B78" s="113" t="s">
        <v>50</v>
      </c>
      <c r="C78" s="13">
        <v>49</v>
      </c>
      <c r="D78" s="80">
        <v>1.7134</v>
      </c>
    </row>
    <row r="79" spans="1:4" ht="12" customHeight="1">
      <c r="A79" s="174"/>
      <c r="B79" s="114"/>
      <c r="C79" s="13">
        <v>30</v>
      </c>
      <c r="D79" s="82"/>
    </row>
    <row r="80" spans="1:4" ht="12" customHeight="1">
      <c r="A80" s="174"/>
      <c r="B80" s="115"/>
      <c r="C80" s="13">
        <v>45</v>
      </c>
      <c r="D80" s="81"/>
    </row>
    <row r="81" spans="1:4" ht="12" customHeight="1">
      <c r="A81" s="174"/>
      <c r="B81" s="33" t="s">
        <v>51</v>
      </c>
      <c r="C81" s="13">
        <v>25</v>
      </c>
      <c r="D81" s="14">
        <v>0.38059999999999999</v>
      </c>
    </row>
    <row r="82" spans="1:4" ht="12" customHeight="1">
      <c r="A82" s="174"/>
      <c r="B82" s="33" t="s">
        <v>52</v>
      </c>
      <c r="C82" s="13">
        <v>50</v>
      </c>
      <c r="D82" s="14">
        <v>0.68330000000000002</v>
      </c>
    </row>
    <row r="83" spans="1:4" ht="12" customHeight="1">
      <c r="A83" s="174"/>
      <c r="B83" s="33" t="s">
        <v>53</v>
      </c>
      <c r="C83" s="13">
        <v>30</v>
      </c>
      <c r="D83" s="14">
        <v>0.35670000000000002</v>
      </c>
    </row>
    <row r="84" spans="1:4" ht="12" customHeight="1">
      <c r="A84" s="174"/>
      <c r="B84" s="33" t="s">
        <v>54</v>
      </c>
      <c r="C84" s="13">
        <v>25</v>
      </c>
      <c r="D84" s="14">
        <v>0.3417</v>
      </c>
    </row>
    <row r="85" spans="1:4" ht="12" customHeight="1">
      <c r="A85" s="174"/>
      <c r="B85" s="113" t="s">
        <v>55</v>
      </c>
      <c r="C85" s="13">
        <v>50</v>
      </c>
      <c r="D85" s="80">
        <v>0.87719999999999998</v>
      </c>
    </row>
    <row r="86" spans="1:4" ht="12" customHeight="1">
      <c r="A86" s="174"/>
      <c r="B86" s="115"/>
      <c r="C86" s="13">
        <v>10</v>
      </c>
      <c r="D86" s="81"/>
    </row>
    <row r="87" spans="1:4" ht="12" customHeight="1">
      <c r="A87" s="174"/>
      <c r="B87" s="113" t="s">
        <v>56</v>
      </c>
      <c r="C87" s="13">
        <v>30</v>
      </c>
      <c r="D87" s="80">
        <v>0.52559999999999996</v>
      </c>
    </row>
    <row r="88" spans="1:4" ht="12" customHeight="1">
      <c r="A88" s="174"/>
      <c r="B88" s="115"/>
      <c r="C88" s="13">
        <v>20</v>
      </c>
      <c r="D88" s="81"/>
    </row>
    <row r="89" spans="1:4" ht="12" customHeight="1">
      <c r="A89" s="174"/>
      <c r="B89" s="33" t="s">
        <v>57</v>
      </c>
      <c r="C89" s="13">
        <v>49</v>
      </c>
      <c r="D89" s="14">
        <v>0.74590000000000001</v>
      </c>
    </row>
    <row r="90" spans="1:4" ht="12" customHeight="1">
      <c r="A90" s="174"/>
      <c r="B90" s="113" t="s">
        <v>58</v>
      </c>
      <c r="C90" s="13">
        <v>50</v>
      </c>
      <c r="D90" s="80">
        <v>1.9311</v>
      </c>
    </row>
    <row r="91" spans="1:4" ht="12" customHeight="1">
      <c r="A91" s="174"/>
      <c r="B91" s="114"/>
      <c r="C91" s="13">
        <v>50</v>
      </c>
      <c r="D91" s="82"/>
    </row>
    <row r="92" spans="1:4" ht="12" customHeight="1">
      <c r="A92" s="174"/>
      <c r="B92" s="115"/>
      <c r="C92" s="13">
        <v>40</v>
      </c>
      <c r="D92" s="81"/>
    </row>
    <row r="93" spans="1:4" ht="12" customHeight="1">
      <c r="A93" s="174"/>
      <c r="B93" s="113" t="s">
        <v>59</v>
      </c>
      <c r="C93" s="13">
        <v>30</v>
      </c>
      <c r="D93" s="80">
        <v>0.5161</v>
      </c>
    </row>
    <row r="94" spans="1:4" ht="12" customHeight="1">
      <c r="A94" s="174"/>
      <c r="B94" s="114"/>
      <c r="C94" s="13">
        <v>30</v>
      </c>
      <c r="D94" s="82"/>
    </row>
    <row r="95" spans="1:4" ht="12" customHeight="1">
      <c r="A95" s="174"/>
      <c r="B95" s="115"/>
      <c r="C95" s="13">
        <v>20</v>
      </c>
      <c r="D95" s="81"/>
    </row>
    <row r="96" spans="1:4" ht="12" customHeight="1">
      <c r="A96" s="174"/>
      <c r="B96" s="113" t="s">
        <v>60</v>
      </c>
      <c r="C96" s="13">
        <v>30</v>
      </c>
      <c r="D96" s="80">
        <v>0.74560000000000004</v>
      </c>
    </row>
    <row r="97" spans="1:4" ht="12" customHeight="1">
      <c r="A97" s="174"/>
      <c r="B97" s="114"/>
      <c r="C97" s="13">
        <v>50</v>
      </c>
      <c r="D97" s="82"/>
    </row>
    <row r="98" spans="1:4" ht="12" customHeight="1">
      <c r="A98" s="174"/>
      <c r="B98" s="115"/>
      <c r="C98" s="13">
        <v>20</v>
      </c>
      <c r="D98" s="81"/>
    </row>
    <row r="99" spans="1:4" ht="12" customHeight="1">
      <c r="A99" s="174"/>
      <c r="B99" s="33" t="s">
        <v>61</v>
      </c>
      <c r="C99" s="13">
        <v>70</v>
      </c>
      <c r="D99" s="14">
        <v>0.33439999999999998</v>
      </c>
    </row>
    <row r="100" spans="1:4" ht="12" customHeight="1">
      <c r="A100" s="174"/>
      <c r="B100" s="113" t="s">
        <v>62</v>
      </c>
      <c r="C100" s="13">
        <v>45</v>
      </c>
      <c r="D100" s="80">
        <v>1.9028</v>
      </c>
    </row>
    <row r="101" spans="1:4" ht="12" customHeight="1">
      <c r="A101" s="174"/>
      <c r="B101" s="115"/>
      <c r="C101" s="13">
        <v>80</v>
      </c>
      <c r="D101" s="81"/>
    </row>
    <row r="102" spans="1:4" ht="12" customHeight="1">
      <c r="A102" s="174"/>
      <c r="B102" s="33" t="s">
        <v>63</v>
      </c>
      <c r="C102" s="13">
        <v>50</v>
      </c>
      <c r="D102" s="14">
        <v>0.7611</v>
      </c>
    </row>
    <row r="103" spans="1:4" ht="12" customHeight="1">
      <c r="A103" s="174"/>
      <c r="B103" s="33" t="s">
        <v>64</v>
      </c>
      <c r="C103" s="13">
        <v>20</v>
      </c>
      <c r="D103" s="14">
        <v>0.1578</v>
      </c>
    </row>
    <row r="104" spans="1:4" ht="12" customHeight="1">
      <c r="A104" s="174"/>
      <c r="B104" s="113" t="s">
        <v>65</v>
      </c>
      <c r="C104" s="13">
        <v>50</v>
      </c>
      <c r="D104" s="80">
        <v>0.54769999999999996</v>
      </c>
    </row>
    <row r="105" spans="1:4" ht="12" customHeight="1">
      <c r="A105" s="174"/>
      <c r="B105" s="115"/>
      <c r="C105" s="13">
        <v>15</v>
      </c>
      <c r="D105" s="81"/>
    </row>
    <row r="106" spans="1:4" ht="12" customHeight="1">
      <c r="A106" s="174"/>
      <c r="B106" s="113" t="s">
        <v>66</v>
      </c>
      <c r="C106" s="13">
        <v>30</v>
      </c>
      <c r="D106" s="80">
        <v>0.6</v>
      </c>
    </row>
    <row r="107" spans="1:4" ht="12" customHeight="1">
      <c r="A107" s="174"/>
      <c r="B107" s="115"/>
      <c r="C107" s="13">
        <v>30</v>
      </c>
      <c r="D107" s="81"/>
    </row>
    <row r="108" spans="1:4" ht="12" customHeight="1">
      <c r="A108" s="174"/>
      <c r="B108" s="33" t="s">
        <v>67</v>
      </c>
      <c r="C108" s="13">
        <v>100</v>
      </c>
      <c r="D108" s="14">
        <v>1.5222</v>
      </c>
    </row>
    <row r="109" spans="1:4" ht="12" customHeight="1">
      <c r="A109" s="174"/>
      <c r="B109" s="113" t="s">
        <v>68</v>
      </c>
      <c r="C109" s="13">
        <v>150</v>
      </c>
      <c r="D109" s="80">
        <v>3.5722</v>
      </c>
    </row>
    <row r="110" spans="1:4" ht="12" customHeight="1">
      <c r="A110" s="174"/>
      <c r="B110" s="115"/>
      <c r="C110" s="13">
        <v>100</v>
      </c>
      <c r="D110" s="81"/>
    </row>
    <row r="111" spans="1:4" ht="12" customHeight="1">
      <c r="A111" s="174"/>
      <c r="B111" s="113" t="s">
        <v>69</v>
      </c>
      <c r="C111" s="13">
        <v>100</v>
      </c>
      <c r="D111" s="80">
        <v>2.5878000000000001</v>
      </c>
    </row>
    <row r="112" spans="1:4" ht="12" customHeight="1">
      <c r="A112" s="174"/>
      <c r="B112" s="115"/>
      <c r="C112" s="13">
        <v>70</v>
      </c>
      <c r="D112" s="81"/>
    </row>
    <row r="113" spans="1:4" ht="12" customHeight="1">
      <c r="A113" s="174"/>
      <c r="B113" s="33" t="s">
        <v>70</v>
      </c>
      <c r="C113" s="13">
        <v>50</v>
      </c>
      <c r="D113" s="14">
        <v>0.5333</v>
      </c>
    </row>
    <row r="114" spans="1:4" ht="12" customHeight="1">
      <c r="A114" s="174"/>
      <c r="B114" s="113" t="s">
        <v>71</v>
      </c>
      <c r="C114" s="13">
        <v>15</v>
      </c>
      <c r="D114" s="80">
        <v>0.35580000000000001</v>
      </c>
    </row>
    <row r="115" spans="1:4" ht="12" customHeight="1">
      <c r="A115" s="174"/>
      <c r="B115" s="115"/>
      <c r="C115" s="13">
        <v>15</v>
      </c>
      <c r="D115" s="81"/>
    </row>
    <row r="116" spans="1:4" ht="12" customHeight="1">
      <c r="A116" s="174"/>
      <c r="B116" s="33" t="s">
        <v>72</v>
      </c>
      <c r="C116" s="13">
        <v>18.7</v>
      </c>
      <c r="D116" s="14">
        <v>0.26079999999999998</v>
      </c>
    </row>
    <row r="117" spans="1:4" ht="12" customHeight="1">
      <c r="A117" s="174"/>
      <c r="B117" s="33" t="s">
        <v>73</v>
      </c>
      <c r="C117" s="13">
        <v>30</v>
      </c>
      <c r="D117" s="14">
        <v>0.45669999999999999</v>
      </c>
    </row>
    <row r="118" spans="1:4" ht="12" customHeight="1">
      <c r="A118" s="174"/>
      <c r="B118" s="33" t="s">
        <v>74</v>
      </c>
      <c r="C118" s="13">
        <v>20</v>
      </c>
      <c r="D118" s="14">
        <v>0.3044</v>
      </c>
    </row>
    <row r="119" spans="1:4" ht="12" customHeight="1">
      <c r="A119" s="174"/>
      <c r="B119" s="113" t="s">
        <v>75</v>
      </c>
      <c r="C119" s="13">
        <v>80</v>
      </c>
      <c r="D119" s="80">
        <v>1.5386</v>
      </c>
    </row>
    <row r="120" spans="1:4" ht="12" customHeight="1">
      <c r="A120" s="174"/>
      <c r="B120" s="115"/>
      <c r="C120" s="13">
        <v>25</v>
      </c>
      <c r="D120" s="81"/>
    </row>
    <row r="121" spans="1:4" ht="12" customHeight="1">
      <c r="A121" s="174"/>
      <c r="B121" s="113" t="s">
        <v>76</v>
      </c>
      <c r="C121" s="13">
        <v>90</v>
      </c>
      <c r="D121" s="80">
        <v>0.82230000000000003</v>
      </c>
    </row>
    <row r="122" spans="1:4" ht="12" customHeight="1">
      <c r="A122" s="174"/>
      <c r="B122" s="115"/>
      <c r="C122" s="13">
        <v>49</v>
      </c>
      <c r="D122" s="81"/>
    </row>
    <row r="123" spans="1:4" ht="12" customHeight="1">
      <c r="A123" s="174"/>
      <c r="B123" s="113" t="s">
        <v>77</v>
      </c>
      <c r="C123" s="13">
        <v>10</v>
      </c>
      <c r="D123" s="80">
        <v>0.19889999999999999</v>
      </c>
    </row>
    <row r="124" spans="1:4" ht="12" customHeight="1">
      <c r="A124" s="174"/>
      <c r="B124" s="115"/>
      <c r="C124" s="13">
        <v>8.6999999999999993</v>
      </c>
      <c r="D124" s="81"/>
    </row>
    <row r="125" spans="1:4" ht="12" customHeight="1">
      <c r="A125" s="174"/>
      <c r="B125" s="113" t="s">
        <v>78</v>
      </c>
      <c r="C125" s="13">
        <v>6</v>
      </c>
      <c r="D125" s="80">
        <v>0.19650000000000001</v>
      </c>
    </row>
    <row r="126" spans="1:4" ht="12" customHeight="1">
      <c r="A126" s="174"/>
      <c r="B126" s="114"/>
      <c r="C126" s="13">
        <v>15</v>
      </c>
      <c r="D126" s="82"/>
    </row>
    <row r="127" spans="1:4" ht="12" customHeight="1">
      <c r="A127" s="174"/>
      <c r="B127" s="115"/>
      <c r="C127" s="13">
        <v>10</v>
      </c>
      <c r="D127" s="81"/>
    </row>
    <row r="128" spans="1:4" ht="12" customHeight="1">
      <c r="A128" s="174"/>
      <c r="B128" s="119" t="s">
        <v>79</v>
      </c>
      <c r="C128" s="13">
        <v>100</v>
      </c>
      <c r="D128" s="80">
        <v>7.4499000000000004</v>
      </c>
    </row>
    <row r="129" spans="1:4" ht="12" customHeight="1">
      <c r="A129" s="174"/>
      <c r="B129" s="119"/>
      <c r="C129" s="13">
        <v>200</v>
      </c>
      <c r="D129" s="82"/>
    </row>
    <row r="130" spans="1:4" ht="12" customHeight="1">
      <c r="A130" s="174"/>
      <c r="B130" s="119"/>
      <c r="C130" s="13">
        <v>300</v>
      </c>
      <c r="D130" s="81"/>
    </row>
    <row r="131" spans="1:4" ht="12" customHeight="1">
      <c r="A131" s="174"/>
      <c r="B131" s="119" t="s">
        <v>80</v>
      </c>
      <c r="C131" s="13">
        <v>20</v>
      </c>
      <c r="D131" s="80">
        <v>0.59079999999999999</v>
      </c>
    </row>
    <row r="132" spans="1:4" ht="12" customHeight="1">
      <c r="A132" s="175"/>
      <c r="B132" s="119"/>
      <c r="C132" s="13">
        <v>21</v>
      </c>
      <c r="D132" s="81"/>
    </row>
    <row r="133" spans="1:4" ht="12" customHeight="1">
      <c r="A133" s="165" t="s">
        <v>1106</v>
      </c>
      <c r="B133" s="13">
        <f>SUM(B134,B139,B142,B147,B150,B154)</f>
        <v>13</v>
      </c>
      <c r="C133" s="13">
        <f>SUM(C134,C139,C142,C147,C150,C154)</f>
        <v>883.5</v>
      </c>
      <c r="D133" s="15">
        <f>SUM(D134,D139,D142,D147,D150,D154)</f>
        <v>14</v>
      </c>
    </row>
    <row r="134" spans="1:4" ht="12" customHeight="1">
      <c r="A134" s="176" t="s">
        <v>1105</v>
      </c>
      <c r="B134" s="33">
        <v>2</v>
      </c>
      <c r="C134" s="13">
        <f>SUM(C135:C138)</f>
        <v>170</v>
      </c>
      <c r="D134" s="31">
        <v>3</v>
      </c>
    </row>
    <row r="135" spans="1:4" ht="12" customHeight="1">
      <c r="A135" s="97" t="s">
        <v>1105</v>
      </c>
      <c r="B135" s="59" t="s">
        <v>81</v>
      </c>
      <c r="C135" s="13">
        <v>20</v>
      </c>
      <c r="D135" s="14">
        <v>0.13109999999999999</v>
      </c>
    </row>
    <row r="136" spans="1:4" ht="12" customHeight="1">
      <c r="A136" s="98"/>
      <c r="B136" s="130" t="s">
        <v>82</v>
      </c>
      <c r="C136" s="13">
        <v>100</v>
      </c>
      <c r="D136" s="80">
        <v>2.2833000000000001</v>
      </c>
    </row>
    <row r="137" spans="1:4" ht="12" customHeight="1">
      <c r="A137" s="98"/>
      <c r="B137" s="131"/>
      <c r="C137" s="13">
        <v>20</v>
      </c>
      <c r="D137" s="82"/>
    </row>
    <row r="138" spans="1:4" ht="12" customHeight="1">
      <c r="A138" s="99"/>
      <c r="B138" s="132"/>
      <c r="C138" s="13">
        <v>30</v>
      </c>
      <c r="D138" s="81"/>
    </row>
    <row r="139" spans="1:4" ht="12" customHeight="1">
      <c r="A139" s="71" t="s">
        <v>1108</v>
      </c>
      <c r="B139" s="42">
        <v>2</v>
      </c>
      <c r="C139" s="13">
        <f>SUM(C140:C141)</f>
        <v>100</v>
      </c>
      <c r="D139" s="31">
        <v>1</v>
      </c>
    </row>
    <row r="140" spans="1:4" ht="12" customHeight="1">
      <c r="A140" s="177" t="s">
        <v>1108</v>
      </c>
      <c r="B140" s="45" t="s">
        <v>83</v>
      </c>
      <c r="C140" s="13">
        <v>80</v>
      </c>
      <c r="D140" s="14">
        <v>0.60440000000000005</v>
      </c>
    </row>
    <row r="141" spans="1:4" ht="12" customHeight="1">
      <c r="A141" s="178"/>
      <c r="B141" s="59" t="s">
        <v>84</v>
      </c>
      <c r="C141" s="13">
        <v>20</v>
      </c>
      <c r="D141" s="14">
        <v>0.3044</v>
      </c>
    </row>
    <row r="142" spans="1:4" ht="12" customHeight="1">
      <c r="A142" s="179" t="s">
        <v>1109</v>
      </c>
      <c r="B142" s="59">
        <v>3</v>
      </c>
      <c r="C142" s="13">
        <f>SUM(C143:C146)</f>
        <v>335</v>
      </c>
      <c r="D142" s="14">
        <v>5</v>
      </c>
    </row>
    <row r="143" spans="1:4" ht="12" customHeight="1">
      <c r="A143" s="97" t="s">
        <v>85</v>
      </c>
      <c r="B143" s="59" t="s">
        <v>86</v>
      </c>
      <c r="C143" s="13">
        <v>150</v>
      </c>
      <c r="D143" s="14">
        <v>2.2833000000000001</v>
      </c>
    </row>
    <row r="144" spans="1:4" ht="12" customHeight="1">
      <c r="A144" s="98"/>
      <c r="B144" s="59" t="s">
        <v>87</v>
      </c>
      <c r="C144" s="13">
        <v>60</v>
      </c>
      <c r="D144" s="14">
        <v>0.69669999999999999</v>
      </c>
    </row>
    <row r="145" spans="1:4" ht="12" customHeight="1">
      <c r="A145" s="98"/>
      <c r="B145" s="130" t="s">
        <v>88</v>
      </c>
      <c r="C145" s="13">
        <v>80</v>
      </c>
      <c r="D145" s="80">
        <v>1.4983</v>
      </c>
    </row>
    <row r="146" spans="1:4" ht="12" customHeight="1">
      <c r="A146" s="99"/>
      <c r="B146" s="132"/>
      <c r="C146" s="13">
        <v>45</v>
      </c>
      <c r="D146" s="81"/>
    </row>
    <row r="147" spans="1:4" ht="12" customHeight="1">
      <c r="A147" s="71" t="s">
        <v>1110</v>
      </c>
      <c r="B147" s="42">
        <v>2</v>
      </c>
      <c r="C147" s="13">
        <f>SUM(C148:C149)</f>
        <v>78.5</v>
      </c>
      <c r="D147" s="31">
        <v>1</v>
      </c>
    </row>
    <row r="148" spans="1:4" ht="12" customHeight="1">
      <c r="A148" s="97" t="s">
        <v>89</v>
      </c>
      <c r="B148" s="59" t="s">
        <v>90</v>
      </c>
      <c r="C148" s="13">
        <v>18.5</v>
      </c>
      <c r="D148" s="14">
        <v>9.2499999999999999E-2</v>
      </c>
    </row>
    <row r="149" spans="1:4" ht="12" customHeight="1">
      <c r="A149" s="99"/>
      <c r="B149" s="16" t="s">
        <v>91</v>
      </c>
      <c r="C149" s="17">
        <v>60</v>
      </c>
      <c r="D149" s="14">
        <v>0.26329999999999998</v>
      </c>
    </row>
    <row r="150" spans="1:4" ht="12" customHeight="1">
      <c r="A150" s="71" t="s">
        <v>1111</v>
      </c>
      <c r="B150" s="42">
        <v>3</v>
      </c>
      <c r="C150" s="13">
        <f>SUM(C151:C153)</f>
        <v>180</v>
      </c>
      <c r="D150" s="14">
        <v>3</v>
      </c>
    </row>
    <row r="151" spans="1:4" ht="12" customHeight="1">
      <c r="A151" s="97" t="s">
        <v>92</v>
      </c>
      <c r="B151" s="18" t="s">
        <v>93</v>
      </c>
      <c r="C151" s="13">
        <v>30</v>
      </c>
      <c r="D151" s="14">
        <v>0.30830000000000002</v>
      </c>
    </row>
    <row r="152" spans="1:4" ht="12" customHeight="1">
      <c r="A152" s="98"/>
      <c r="B152" s="18" t="s">
        <v>94</v>
      </c>
      <c r="C152" s="13">
        <v>100</v>
      </c>
      <c r="D152" s="14">
        <v>1.5222</v>
      </c>
    </row>
    <row r="153" spans="1:4" ht="12" customHeight="1">
      <c r="A153" s="99"/>
      <c r="B153" s="18" t="s">
        <v>95</v>
      </c>
      <c r="C153" s="13">
        <v>50</v>
      </c>
      <c r="D153" s="14">
        <v>0.7611</v>
      </c>
    </row>
    <row r="154" spans="1:4" ht="12" customHeight="1">
      <c r="A154" s="72" t="s">
        <v>1112</v>
      </c>
      <c r="B154" s="18">
        <v>1</v>
      </c>
      <c r="C154" s="13">
        <f>SUM(C155)</f>
        <v>20</v>
      </c>
      <c r="D154" s="14">
        <v>1</v>
      </c>
    </row>
    <row r="155" spans="1:4" ht="12" customHeight="1">
      <c r="A155" s="180" t="s">
        <v>1112</v>
      </c>
      <c r="B155" s="59" t="s">
        <v>96</v>
      </c>
      <c r="C155" s="13">
        <v>20</v>
      </c>
      <c r="D155" s="14">
        <v>0.28889999999999999</v>
      </c>
    </row>
    <row r="156" spans="1:4" ht="12" customHeight="1">
      <c r="A156" s="165" t="s">
        <v>99</v>
      </c>
      <c r="B156" s="13">
        <f>SUM(B157,B224,B236,B245,B307,B314,B319,B325,B327)</f>
        <v>92</v>
      </c>
      <c r="C156" s="13">
        <f>SUM(C157,C224,C236,C245,C307,C314,C319,C325,C327)</f>
        <v>11447.199999999999</v>
      </c>
      <c r="D156" s="15">
        <f>SUM(D157,D224,D236,D245,D307,D314,D319,D325,D327)</f>
        <v>121</v>
      </c>
    </row>
    <row r="157" spans="1:4" ht="12" customHeight="1">
      <c r="A157" s="70" t="s">
        <v>1113</v>
      </c>
      <c r="B157" s="40">
        <v>31</v>
      </c>
      <c r="C157" s="13">
        <f>SUM(C158:C223)</f>
        <v>5621</v>
      </c>
      <c r="D157" s="30">
        <v>51</v>
      </c>
    </row>
    <row r="158" spans="1:4" ht="12" customHeight="1">
      <c r="A158" s="91" t="s">
        <v>97</v>
      </c>
      <c r="B158" s="150" t="s">
        <v>98</v>
      </c>
      <c r="C158" s="13">
        <v>30</v>
      </c>
      <c r="D158" s="80">
        <v>1.6734</v>
      </c>
    </row>
    <row r="159" spans="1:4" ht="12" customHeight="1">
      <c r="A159" s="92"/>
      <c r="B159" s="151"/>
      <c r="C159" s="13">
        <v>150</v>
      </c>
      <c r="D159" s="82"/>
    </row>
    <row r="160" spans="1:4" ht="12" customHeight="1">
      <c r="A160" s="92"/>
      <c r="B160" s="152"/>
      <c r="C160" s="13">
        <v>100</v>
      </c>
      <c r="D160" s="81"/>
    </row>
    <row r="161" spans="1:4" ht="12" customHeight="1">
      <c r="A161" s="92"/>
      <c r="B161" s="19" t="s">
        <v>100</v>
      </c>
      <c r="C161" s="13">
        <v>45</v>
      </c>
      <c r="D161" s="14">
        <v>0.91669999999999996</v>
      </c>
    </row>
    <row r="162" spans="1:4" ht="12" customHeight="1">
      <c r="A162" s="92"/>
      <c r="B162" s="150" t="s">
        <v>101</v>
      </c>
      <c r="C162" s="13">
        <v>30</v>
      </c>
      <c r="D162" s="80">
        <v>0.2283</v>
      </c>
    </row>
    <row r="163" spans="1:4" ht="12" customHeight="1">
      <c r="A163" s="92"/>
      <c r="B163" s="152"/>
      <c r="C163" s="13">
        <v>30</v>
      </c>
      <c r="D163" s="81"/>
    </row>
    <row r="164" spans="1:4" ht="12" customHeight="1">
      <c r="A164" s="92"/>
      <c r="B164" s="150" t="s">
        <v>102</v>
      </c>
      <c r="C164" s="13">
        <v>90</v>
      </c>
      <c r="D164" s="80">
        <v>0.9</v>
      </c>
    </row>
    <row r="165" spans="1:4" ht="12" customHeight="1">
      <c r="A165" s="92"/>
      <c r="B165" s="152"/>
      <c r="C165" s="13">
        <v>60</v>
      </c>
      <c r="D165" s="81"/>
    </row>
    <row r="166" spans="1:4" ht="12" customHeight="1">
      <c r="A166" s="92"/>
      <c r="B166" s="19" t="s">
        <v>103</v>
      </c>
      <c r="C166" s="13">
        <v>25</v>
      </c>
      <c r="D166" s="14">
        <v>0.47</v>
      </c>
    </row>
    <row r="167" spans="1:4" ht="12" customHeight="1">
      <c r="A167" s="92"/>
      <c r="B167" s="19" t="s">
        <v>104</v>
      </c>
      <c r="C167" s="13">
        <v>30</v>
      </c>
      <c r="D167" s="14">
        <v>0.30420000000000003</v>
      </c>
    </row>
    <row r="168" spans="1:4" ht="12" customHeight="1">
      <c r="A168" s="92"/>
      <c r="B168" s="150" t="s">
        <v>105</v>
      </c>
      <c r="C168" s="13">
        <v>30</v>
      </c>
      <c r="D168" s="80">
        <v>0.80669999999999997</v>
      </c>
    </row>
    <row r="169" spans="1:4" ht="12" customHeight="1">
      <c r="A169" s="92"/>
      <c r="B169" s="152"/>
      <c r="C169" s="13">
        <v>30</v>
      </c>
      <c r="D169" s="81"/>
    </row>
    <row r="170" spans="1:4" ht="12" customHeight="1">
      <c r="A170" s="92"/>
      <c r="B170" s="150" t="s">
        <v>106</v>
      </c>
      <c r="C170" s="13">
        <v>100</v>
      </c>
      <c r="D170" s="80">
        <v>1.7766</v>
      </c>
    </row>
    <row r="171" spans="1:4" ht="12" customHeight="1">
      <c r="A171" s="92"/>
      <c r="B171" s="151"/>
      <c r="C171" s="13">
        <v>40</v>
      </c>
      <c r="D171" s="82"/>
    </row>
    <row r="172" spans="1:4" ht="12" customHeight="1">
      <c r="A172" s="92"/>
      <c r="B172" s="151"/>
      <c r="C172" s="13">
        <v>100</v>
      </c>
      <c r="D172" s="82"/>
    </row>
    <row r="173" spans="1:4" ht="12" customHeight="1">
      <c r="A173" s="92"/>
      <c r="B173" s="152"/>
      <c r="C173" s="13">
        <v>40</v>
      </c>
      <c r="D173" s="81"/>
    </row>
    <row r="174" spans="1:4" ht="12" customHeight="1">
      <c r="A174" s="92"/>
      <c r="B174" s="19" t="s">
        <v>107</v>
      </c>
      <c r="C174" s="13">
        <v>50</v>
      </c>
      <c r="D174" s="14">
        <v>0.33329999999999999</v>
      </c>
    </row>
    <row r="175" spans="1:4" ht="12" customHeight="1">
      <c r="A175" s="92"/>
      <c r="B175" s="150" t="s">
        <v>108</v>
      </c>
      <c r="C175" s="13">
        <v>100</v>
      </c>
      <c r="D175" s="80">
        <v>7.1444000000000001</v>
      </c>
    </row>
    <row r="176" spans="1:4" ht="12" customHeight="1">
      <c r="A176" s="92"/>
      <c r="B176" s="151"/>
      <c r="C176" s="13">
        <v>100</v>
      </c>
      <c r="D176" s="82"/>
    </row>
    <row r="177" spans="1:4" s="9" customFormat="1" ht="12" customHeight="1">
      <c r="A177" s="92"/>
      <c r="B177" s="151"/>
      <c r="C177" s="20">
        <v>300</v>
      </c>
      <c r="D177" s="82"/>
    </row>
    <row r="178" spans="1:4" ht="12" customHeight="1">
      <c r="A178" s="92"/>
      <c r="B178" s="152"/>
      <c r="C178" s="13">
        <v>100</v>
      </c>
      <c r="D178" s="81"/>
    </row>
    <row r="179" spans="1:4" ht="12" customHeight="1">
      <c r="A179" s="92"/>
      <c r="B179" s="150" t="s">
        <v>109</v>
      </c>
      <c r="C179" s="13">
        <v>50</v>
      </c>
      <c r="D179" s="80">
        <v>2.2845</v>
      </c>
    </row>
    <row r="180" spans="1:4" ht="12" customHeight="1">
      <c r="A180" s="92"/>
      <c r="B180" s="151"/>
      <c r="C180" s="13">
        <v>100</v>
      </c>
      <c r="D180" s="82"/>
    </row>
    <row r="181" spans="1:4" ht="12" customHeight="1">
      <c r="A181" s="92"/>
      <c r="B181" s="152"/>
      <c r="C181" s="13">
        <v>80</v>
      </c>
      <c r="D181" s="81"/>
    </row>
    <row r="182" spans="1:4" ht="12" customHeight="1">
      <c r="A182" s="92"/>
      <c r="B182" s="150" t="s">
        <v>110</v>
      </c>
      <c r="C182" s="13">
        <v>285</v>
      </c>
      <c r="D182" s="80">
        <v>4.1109999999999998</v>
      </c>
    </row>
    <row r="183" spans="1:4" ht="12" customHeight="1">
      <c r="A183" s="92"/>
      <c r="B183" s="152"/>
      <c r="C183" s="13">
        <v>260</v>
      </c>
      <c r="D183" s="81"/>
    </row>
    <row r="184" spans="1:4" ht="12" customHeight="1">
      <c r="A184" s="92"/>
      <c r="B184" s="150" t="s">
        <v>111</v>
      </c>
      <c r="C184" s="13">
        <v>20</v>
      </c>
      <c r="D184" s="80">
        <v>0.62109999999999999</v>
      </c>
    </row>
    <row r="185" spans="1:4" ht="12" customHeight="1">
      <c r="A185" s="92"/>
      <c r="B185" s="151"/>
      <c r="C185" s="13">
        <v>10</v>
      </c>
      <c r="D185" s="82"/>
    </row>
    <row r="186" spans="1:4" ht="12" customHeight="1">
      <c r="A186" s="92"/>
      <c r="B186" s="151"/>
      <c r="C186" s="13">
        <v>30</v>
      </c>
      <c r="D186" s="82"/>
    </row>
    <row r="187" spans="1:4" ht="12" customHeight="1">
      <c r="A187" s="92"/>
      <c r="B187" s="152"/>
      <c r="C187" s="13">
        <v>20</v>
      </c>
      <c r="D187" s="81"/>
    </row>
    <row r="188" spans="1:4" ht="12" customHeight="1">
      <c r="A188" s="92"/>
      <c r="B188" s="19" t="s">
        <v>112</v>
      </c>
      <c r="C188" s="13">
        <v>100</v>
      </c>
      <c r="D188" s="14">
        <v>1.5222</v>
      </c>
    </row>
    <row r="189" spans="1:4" ht="12" customHeight="1">
      <c r="A189" s="92"/>
      <c r="B189" s="57" t="s">
        <v>113</v>
      </c>
      <c r="C189" s="13">
        <v>40</v>
      </c>
      <c r="D189" s="14">
        <v>0.56440000000000001</v>
      </c>
    </row>
    <row r="190" spans="1:4" ht="12" customHeight="1">
      <c r="A190" s="92"/>
      <c r="B190" s="148" t="s">
        <v>114</v>
      </c>
      <c r="C190" s="13">
        <v>50</v>
      </c>
      <c r="D190" s="80">
        <v>0.69440000000000002</v>
      </c>
    </row>
    <row r="191" spans="1:4" ht="12" customHeight="1">
      <c r="A191" s="92"/>
      <c r="B191" s="149"/>
      <c r="C191" s="13">
        <v>50</v>
      </c>
      <c r="D191" s="81"/>
    </row>
    <row r="192" spans="1:4" ht="12" customHeight="1">
      <c r="A192" s="92"/>
      <c r="B192" s="148" t="s">
        <v>115</v>
      </c>
      <c r="C192" s="13">
        <v>20</v>
      </c>
      <c r="D192" s="80">
        <v>0.61209999999999998</v>
      </c>
    </row>
    <row r="193" spans="1:4" ht="12" customHeight="1">
      <c r="A193" s="92"/>
      <c r="B193" s="153"/>
      <c r="C193" s="13">
        <v>20</v>
      </c>
      <c r="D193" s="82"/>
    </row>
    <row r="194" spans="1:4" ht="12" customHeight="1">
      <c r="A194" s="92"/>
      <c r="B194" s="153"/>
      <c r="C194" s="13">
        <v>30</v>
      </c>
      <c r="D194" s="82"/>
    </row>
    <row r="195" spans="1:4" ht="12" customHeight="1">
      <c r="A195" s="92"/>
      <c r="B195" s="149"/>
      <c r="C195" s="13">
        <v>10</v>
      </c>
      <c r="D195" s="81"/>
    </row>
    <row r="196" spans="1:4" ht="12" customHeight="1">
      <c r="A196" s="92"/>
      <c r="B196" s="148" t="s">
        <v>116</v>
      </c>
      <c r="C196" s="13">
        <v>40</v>
      </c>
      <c r="D196" s="80">
        <v>0.60740000000000005</v>
      </c>
    </row>
    <row r="197" spans="1:4" ht="12" customHeight="1">
      <c r="A197" s="92"/>
      <c r="B197" s="149"/>
      <c r="C197" s="13">
        <v>39</v>
      </c>
      <c r="D197" s="81"/>
    </row>
    <row r="198" spans="1:4" ht="12" customHeight="1">
      <c r="A198" s="92"/>
      <c r="B198" s="57" t="s">
        <v>117</v>
      </c>
      <c r="C198" s="13">
        <v>30</v>
      </c>
      <c r="D198" s="14">
        <v>0.45669999999999999</v>
      </c>
    </row>
    <row r="199" spans="1:4" ht="12" customHeight="1">
      <c r="A199" s="92"/>
      <c r="B199" s="148" t="s">
        <v>118</v>
      </c>
      <c r="C199" s="13">
        <v>80</v>
      </c>
      <c r="D199" s="80">
        <v>1.32</v>
      </c>
    </row>
    <row r="200" spans="1:4" ht="12" customHeight="1">
      <c r="A200" s="92"/>
      <c r="B200" s="149"/>
      <c r="C200" s="13">
        <v>80</v>
      </c>
      <c r="D200" s="81"/>
    </row>
    <row r="201" spans="1:4" ht="12" customHeight="1">
      <c r="A201" s="92"/>
      <c r="B201" s="57" t="s">
        <v>119</v>
      </c>
      <c r="C201" s="13">
        <v>100</v>
      </c>
      <c r="D201" s="14">
        <v>0.5</v>
      </c>
    </row>
    <row r="202" spans="1:4" ht="12" customHeight="1">
      <c r="A202" s="92"/>
      <c r="B202" s="57" t="s">
        <v>120</v>
      </c>
      <c r="C202" s="13">
        <v>30</v>
      </c>
      <c r="D202" s="14">
        <v>0.25829999999999997</v>
      </c>
    </row>
    <row r="203" spans="1:4" ht="12" customHeight="1">
      <c r="A203" s="92"/>
      <c r="B203" s="148" t="s">
        <v>121</v>
      </c>
      <c r="C203" s="13">
        <v>150</v>
      </c>
      <c r="D203" s="80">
        <v>2.3167</v>
      </c>
    </row>
    <row r="204" spans="1:4" ht="12" customHeight="1">
      <c r="A204" s="92"/>
      <c r="B204" s="149"/>
      <c r="C204" s="13">
        <v>150</v>
      </c>
      <c r="D204" s="81"/>
    </row>
    <row r="205" spans="1:4" ht="12" customHeight="1">
      <c r="A205" s="92"/>
      <c r="B205" s="148" t="s">
        <v>122</v>
      </c>
      <c r="C205" s="13">
        <v>100</v>
      </c>
      <c r="D205" s="80">
        <v>5.5350000000000001</v>
      </c>
    </row>
    <row r="206" spans="1:4" ht="12" customHeight="1">
      <c r="A206" s="92"/>
      <c r="B206" s="153"/>
      <c r="C206" s="13">
        <v>250</v>
      </c>
      <c r="D206" s="82"/>
    </row>
    <row r="207" spans="1:4" ht="12" customHeight="1">
      <c r="A207" s="92"/>
      <c r="B207" s="153"/>
      <c r="C207" s="13">
        <v>100</v>
      </c>
      <c r="D207" s="82"/>
    </row>
    <row r="208" spans="1:4" ht="12" customHeight="1">
      <c r="A208" s="92"/>
      <c r="B208" s="153"/>
      <c r="C208" s="13">
        <v>100</v>
      </c>
      <c r="D208" s="82"/>
    </row>
    <row r="209" spans="1:4" ht="12" customHeight="1">
      <c r="A209" s="92"/>
      <c r="B209" s="153"/>
      <c r="C209" s="13">
        <v>120</v>
      </c>
      <c r="D209" s="82"/>
    </row>
    <row r="210" spans="1:4" ht="12" customHeight="1">
      <c r="A210" s="92"/>
      <c r="B210" s="153"/>
      <c r="C210" s="13">
        <v>120</v>
      </c>
      <c r="D210" s="82"/>
    </row>
    <row r="211" spans="1:4" ht="12" customHeight="1">
      <c r="A211" s="92"/>
      <c r="B211" s="149"/>
      <c r="C211" s="13">
        <v>40</v>
      </c>
      <c r="D211" s="81"/>
    </row>
    <row r="212" spans="1:4" ht="12" customHeight="1">
      <c r="A212" s="92"/>
      <c r="B212" s="57" t="s">
        <v>123</v>
      </c>
      <c r="C212" s="13">
        <v>120</v>
      </c>
      <c r="D212" s="14">
        <v>1.8267</v>
      </c>
    </row>
    <row r="213" spans="1:4" ht="12" customHeight="1">
      <c r="A213" s="92"/>
      <c r="B213" s="148" t="s">
        <v>124</v>
      </c>
      <c r="C213" s="13">
        <v>240</v>
      </c>
      <c r="D213" s="80">
        <v>2.76</v>
      </c>
    </row>
    <row r="214" spans="1:4" ht="12" customHeight="1">
      <c r="A214" s="92"/>
      <c r="B214" s="149"/>
      <c r="C214" s="13">
        <v>240</v>
      </c>
      <c r="D214" s="81"/>
    </row>
    <row r="215" spans="1:4" s="10" customFormat="1" ht="12" customHeight="1">
      <c r="A215" s="92"/>
      <c r="B215" s="88" t="s">
        <v>125</v>
      </c>
      <c r="C215" s="21">
        <v>49</v>
      </c>
      <c r="D215" s="80">
        <v>1.1808000000000001</v>
      </c>
    </row>
    <row r="216" spans="1:4" s="10" customFormat="1" ht="12" customHeight="1">
      <c r="A216" s="92"/>
      <c r="B216" s="89"/>
      <c r="C216" s="21">
        <v>38</v>
      </c>
      <c r="D216" s="81"/>
    </row>
    <row r="217" spans="1:4" ht="12" customHeight="1">
      <c r="A217" s="92"/>
      <c r="B217" s="57" t="s">
        <v>126</v>
      </c>
      <c r="C217" s="13">
        <v>50</v>
      </c>
      <c r="D217" s="14">
        <v>0.73609999999999998</v>
      </c>
    </row>
    <row r="218" spans="1:4" ht="12" customHeight="1">
      <c r="A218" s="92"/>
      <c r="B218" s="57" t="s">
        <v>127</v>
      </c>
      <c r="C218" s="13">
        <v>300</v>
      </c>
      <c r="D218" s="14">
        <v>4.5667</v>
      </c>
    </row>
    <row r="219" spans="1:4" ht="12" customHeight="1">
      <c r="A219" s="92"/>
      <c r="B219" s="148" t="s">
        <v>128</v>
      </c>
      <c r="C219" s="13">
        <v>200</v>
      </c>
      <c r="D219" s="80">
        <v>2.125</v>
      </c>
    </row>
    <row r="220" spans="1:4" ht="12" customHeight="1">
      <c r="A220" s="92"/>
      <c r="B220" s="149"/>
      <c r="C220" s="13">
        <v>30</v>
      </c>
      <c r="D220" s="81"/>
    </row>
    <row r="221" spans="1:4" ht="12" customHeight="1">
      <c r="A221" s="92"/>
      <c r="B221" s="113" t="s">
        <v>129</v>
      </c>
      <c r="C221" s="13">
        <v>30</v>
      </c>
      <c r="D221" s="80">
        <v>1.0654999999999999</v>
      </c>
    </row>
    <row r="222" spans="1:4" ht="12" customHeight="1">
      <c r="A222" s="92"/>
      <c r="B222" s="114"/>
      <c r="C222" s="13">
        <v>20</v>
      </c>
      <c r="D222" s="82"/>
    </row>
    <row r="223" spans="1:4" ht="12" customHeight="1">
      <c r="A223" s="93"/>
      <c r="B223" s="115"/>
      <c r="C223" s="13">
        <v>20</v>
      </c>
      <c r="D223" s="81"/>
    </row>
    <row r="224" spans="1:4" ht="12" customHeight="1">
      <c r="A224" s="66" t="s">
        <v>1114</v>
      </c>
      <c r="B224" s="36">
        <v>7</v>
      </c>
      <c r="C224" s="13">
        <f>SUM(C225:C235)</f>
        <v>460</v>
      </c>
      <c r="D224" s="31">
        <v>6</v>
      </c>
    </row>
    <row r="225" spans="1:4" ht="12" customHeight="1">
      <c r="A225" s="94" t="s">
        <v>130</v>
      </c>
      <c r="B225" s="33" t="s">
        <v>131</v>
      </c>
      <c r="C225" s="13">
        <v>30</v>
      </c>
      <c r="D225" s="14">
        <v>0.36</v>
      </c>
    </row>
    <row r="226" spans="1:4" ht="12" customHeight="1">
      <c r="A226" s="95"/>
      <c r="B226" s="119" t="s">
        <v>132</v>
      </c>
      <c r="C226" s="13">
        <v>50</v>
      </c>
      <c r="D226" s="80">
        <v>0.87780000000000002</v>
      </c>
    </row>
    <row r="227" spans="1:4" ht="12" customHeight="1">
      <c r="A227" s="95"/>
      <c r="B227" s="119"/>
      <c r="C227" s="13">
        <v>100</v>
      </c>
      <c r="D227" s="81"/>
    </row>
    <row r="228" spans="1:4" ht="12" customHeight="1">
      <c r="A228" s="95"/>
      <c r="B228" s="119" t="s">
        <v>133</v>
      </c>
      <c r="C228" s="13">
        <v>50</v>
      </c>
      <c r="D228" s="80">
        <v>1.2178</v>
      </c>
    </row>
    <row r="229" spans="1:4" ht="12" customHeight="1">
      <c r="A229" s="95"/>
      <c r="B229" s="119"/>
      <c r="C229" s="13">
        <v>30</v>
      </c>
      <c r="D229" s="81"/>
    </row>
    <row r="230" spans="1:4" ht="12" customHeight="1">
      <c r="A230" s="95"/>
      <c r="B230" s="119" t="s">
        <v>134</v>
      </c>
      <c r="C230" s="13">
        <v>20</v>
      </c>
      <c r="D230" s="80">
        <v>0.28999999999999998</v>
      </c>
    </row>
    <row r="231" spans="1:4" ht="12" customHeight="1">
      <c r="A231" s="95"/>
      <c r="B231" s="119"/>
      <c r="C231" s="13">
        <v>10</v>
      </c>
      <c r="D231" s="81"/>
    </row>
    <row r="232" spans="1:4" ht="12" customHeight="1">
      <c r="A232" s="95"/>
      <c r="B232" s="33" t="s">
        <v>135</v>
      </c>
      <c r="C232" s="13">
        <v>50</v>
      </c>
      <c r="D232" s="14">
        <v>0.7611</v>
      </c>
    </row>
    <row r="233" spans="1:4" ht="12" customHeight="1">
      <c r="A233" s="95"/>
      <c r="B233" s="119" t="s">
        <v>136</v>
      </c>
      <c r="C233" s="13">
        <v>50</v>
      </c>
      <c r="D233" s="80">
        <v>1.0654999999999999</v>
      </c>
    </row>
    <row r="234" spans="1:4" ht="12" customHeight="1">
      <c r="A234" s="95"/>
      <c r="B234" s="119"/>
      <c r="C234" s="13">
        <v>20</v>
      </c>
      <c r="D234" s="81"/>
    </row>
    <row r="235" spans="1:4" ht="12" customHeight="1">
      <c r="A235" s="96"/>
      <c r="B235" s="33" t="s">
        <v>137</v>
      </c>
      <c r="C235" s="13">
        <v>50</v>
      </c>
      <c r="D235" s="14">
        <v>0.7611</v>
      </c>
    </row>
    <row r="236" spans="1:4" ht="12" customHeight="1">
      <c r="A236" s="68" t="s">
        <v>1115</v>
      </c>
      <c r="B236" s="33">
        <v>6</v>
      </c>
      <c r="C236" s="13">
        <f>SUM(C237:C244)</f>
        <v>600</v>
      </c>
      <c r="D236" s="14">
        <v>9</v>
      </c>
    </row>
    <row r="237" spans="1:4" ht="12" customHeight="1">
      <c r="A237" s="91" t="s">
        <v>138</v>
      </c>
      <c r="B237" s="22" t="s">
        <v>139</v>
      </c>
      <c r="C237" s="13">
        <v>100</v>
      </c>
      <c r="D237" s="14">
        <v>1.5222</v>
      </c>
    </row>
    <row r="238" spans="1:4" ht="12" customHeight="1">
      <c r="A238" s="92"/>
      <c r="B238" s="22" t="s">
        <v>140</v>
      </c>
      <c r="C238" s="13">
        <v>70</v>
      </c>
      <c r="D238" s="14">
        <v>1.0656000000000001</v>
      </c>
    </row>
    <row r="239" spans="1:4" ht="12" customHeight="1">
      <c r="A239" s="92"/>
      <c r="B239" s="116" t="s">
        <v>141</v>
      </c>
      <c r="C239" s="13">
        <v>50</v>
      </c>
      <c r="D239" s="80">
        <v>1.2178</v>
      </c>
    </row>
    <row r="240" spans="1:4" ht="12" customHeight="1">
      <c r="A240" s="92"/>
      <c r="B240" s="117"/>
      <c r="C240" s="13">
        <v>30</v>
      </c>
      <c r="D240" s="81"/>
    </row>
    <row r="241" spans="1:4" ht="12" customHeight="1">
      <c r="A241" s="92"/>
      <c r="B241" s="116" t="s">
        <v>142</v>
      </c>
      <c r="C241" s="13">
        <v>100</v>
      </c>
      <c r="D241" s="80">
        <v>2.4954999999999998</v>
      </c>
    </row>
    <row r="242" spans="1:4" ht="12" customHeight="1">
      <c r="A242" s="92"/>
      <c r="B242" s="117"/>
      <c r="C242" s="13">
        <v>120</v>
      </c>
      <c r="D242" s="81"/>
    </row>
    <row r="243" spans="1:4" ht="12" customHeight="1">
      <c r="A243" s="92"/>
      <c r="B243" s="22" t="s">
        <v>143</v>
      </c>
      <c r="C243" s="13">
        <v>30</v>
      </c>
      <c r="D243" s="14">
        <v>0.30330000000000001</v>
      </c>
    </row>
    <row r="244" spans="1:4" ht="12" customHeight="1">
      <c r="A244" s="93"/>
      <c r="B244" s="22" t="s">
        <v>144</v>
      </c>
      <c r="C244" s="13">
        <v>100</v>
      </c>
      <c r="D244" s="14">
        <v>1.5222</v>
      </c>
    </row>
    <row r="245" spans="1:4" ht="12" customHeight="1">
      <c r="A245" s="66" t="s">
        <v>1116</v>
      </c>
      <c r="B245" s="43">
        <v>25</v>
      </c>
      <c r="C245" s="13">
        <f>SUM(C246:C306)</f>
        <v>3566.3</v>
      </c>
      <c r="D245" s="30">
        <v>39</v>
      </c>
    </row>
    <row r="246" spans="1:4" ht="12" customHeight="1">
      <c r="A246" s="181" t="s">
        <v>145</v>
      </c>
      <c r="B246" s="122" t="s">
        <v>146</v>
      </c>
      <c r="C246" s="13">
        <v>50</v>
      </c>
      <c r="D246" s="80">
        <v>1.25</v>
      </c>
    </row>
    <row r="247" spans="1:4" ht="12" customHeight="1">
      <c r="A247" s="182"/>
      <c r="B247" s="123"/>
      <c r="C247" s="13">
        <v>50</v>
      </c>
      <c r="D247" s="81"/>
    </row>
    <row r="248" spans="1:4" ht="12" customHeight="1">
      <c r="A248" s="182"/>
      <c r="B248" s="18" t="s">
        <v>147</v>
      </c>
      <c r="C248" s="13">
        <v>138.6</v>
      </c>
      <c r="D248" s="14">
        <v>2.1097999999999999</v>
      </c>
    </row>
    <row r="249" spans="1:4" ht="12" customHeight="1">
      <c r="A249" s="182"/>
      <c r="B249" s="130" t="s">
        <v>148</v>
      </c>
      <c r="C249" s="13">
        <v>300</v>
      </c>
      <c r="D249" s="80">
        <v>3.8666</v>
      </c>
    </row>
    <row r="250" spans="1:4" ht="12" customHeight="1">
      <c r="A250" s="182"/>
      <c r="B250" s="131"/>
      <c r="C250" s="13">
        <v>200</v>
      </c>
      <c r="D250" s="82"/>
    </row>
    <row r="251" spans="1:4" ht="12" customHeight="1">
      <c r="A251" s="182"/>
      <c r="B251" s="132"/>
      <c r="C251" s="13">
        <v>150</v>
      </c>
      <c r="D251" s="81"/>
    </row>
    <row r="252" spans="1:4" ht="12" customHeight="1">
      <c r="A252" s="182"/>
      <c r="B252" s="59" t="s">
        <v>149</v>
      </c>
      <c r="C252" s="13">
        <v>80</v>
      </c>
      <c r="D252" s="14">
        <v>1.2178</v>
      </c>
    </row>
    <row r="253" spans="1:4" ht="12" customHeight="1">
      <c r="A253" s="182"/>
      <c r="B253" s="122" t="s">
        <v>150</v>
      </c>
      <c r="C253" s="13">
        <v>15</v>
      </c>
      <c r="D253" s="80">
        <v>0.4945</v>
      </c>
    </row>
    <row r="254" spans="1:4" ht="12" customHeight="1">
      <c r="A254" s="182"/>
      <c r="B254" s="147"/>
      <c r="C254" s="13">
        <v>20</v>
      </c>
      <c r="D254" s="82"/>
    </row>
    <row r="255" spans="1:4" ht="12" customHeight="1">
      <c r="A255" s="182"/>
      <c r="B255" s="123"/>
      <c r="C255" s="13">
        <v>13.5</v>
      </c>
      <c r="D255" s="81"/>
    </row>
    <row r="256" spans="1:4" ht="12" customHeight="1">
      <c r="A256" s="182"/>
      <c r="B256" s="18" t="s">
        <v>151</v>
      </c>
      <c r="C256" s="13">
        <v>100</v>
      </c>
      <c r="D256" s="14">
        <v>1.5222</v>
      </c>
    </row>
    <row r="257" spans="1:4" ht="12" customHeight="1">
      <c r="A257" s="182"/>
      <c r="B257" s="18" t="s">
        <v>152</v>
      </c>
      <c r="C257" s="13">
        <v>30</v>
      </c>
      <c r="D257" s="14">
        <v>0.45669999999999999</v>
      </c>
    </row>
    <row r="258" spans="1:4" s="10" customFormat="1" ht="12" customHeight="1">
      <c r="A258" s="182"/>
      <c r="B258" s="116" t="s">
        <v>153</v>
      </c>
      <c r="C258" s="21">
        <v>300</v>
      </c>
      <c r="D258" s="80">
        <v>12.1778</v>
      </c>
    </row>
    <row r="259" spans="1:4" s="10" customFormat="1" ht="12" customHeight="1">
      <c r="A259" s="182"/>
      <c r="B259" s="117"/>
      <c r="C259" s="21">
        <v>500</v>
      </c>
      <c r="D259" s="81"/>
    </row>
    <row r="260" spans="1:4" ht="12" customHeight="1">
      <c r="A260" s="182"/>
      <c r="B260" s="122" t="s">
        <v>154</v>
      </c>
      <c r="C260" s="13">
        <v>50</v>
      </c>
      <c r="D260" s="80">
        <v>1.8545</v>
      </c>
    </row>
    <row r="261" spans="1:4" ht="12" customHeight="1">
      <c r="A261" s="182"/>
      <c r="B261" s="147"/>
      <c r="C261" s="13">
        <v>30</v>
      </c>
      <c r="D261" s="82"/>
    </row>
    <row r="262" spans="1:4" ht="12" customHeight="1">
      <c r="A262" s="182"/>
      <c r="B262" s="147"/>
      <c r="C262" s="13">
        <v>30</v>
      </c>
      <c r="D262" s="82"/>
    </row>
    <row r="263" spans="1:4" ht="12" customHeight="1">
      <c r="A263" s="182"/>
      <c r="B263" s="123"/>
      <c r="C263" s="13">
        <v>20</v>
      </c>
      <c r="D263" s="81"/>
    </row>
    <row r="264" spans="1:4" ht="12" customHeight="1">
      <c r="A264" s="182"/>
      <c r="B264" s="130" t="s">
        <v>155</v>
      </c>
      <c r="C264" s="13">
        <v>20</v>
      </c>
      <c r="D264" s="80">
        <v>0.2127</v>
      </c>
    </row>
    <row r="265" spans="1:4" ht="12" customHeight="1">
      <c r="A265" s="182"/>
      <c r="B265" s="132"/>
      <c r="C265" s="13">
        <v>30</v>
      </c>
      <c r="D265" s="81"/>
    </row>
    <row r="266" spans="1:4" ht="12" customHeight="1">
      <c r="A266" s="182"/>
      <c r="B266" s="130" t="s">
        <v>156</v>
      </c>
      <c r="C266" s="13">
        <v>95</v>
      </c>
      <c r="D266" s="80">
        <v>1.7890999999999999</v>
      </c>
    </row>
    <row r="267" spans="1:4" ht="12" customHeight="1">
      <c r="A267" s="182"/>
      <c r="B267" s="131"/>
      <c r="C267" s="13">
        <v>25</v>
      </c>
      <c r="D267" s="82"/>
    </row>
    <row r="268" spans="1:4" ht="12" customHeight="1">
      <c r="A268" s="182"/>
      <c r="B268" s="131"/>
      <c r="C268" s="13">
        <v>25</v>
      </c>
      <c r="D268" s="82"/>
    </row>
    <row r="269" spans="1:4" ht="12" customHeight="1">
      <c r="A269" s="182"/>
      <c r="B269" s="132"/>
      <c r="C269" s="13">
        <v>30</v>
      </c>
      <c r="D269" s="81"/>
    </row>
    <row r="270" spans="1:4" ht="12" customHeight="1">
      <c r="A270" s="182"/>
      <c r="B270" s="59" t="s">
        <v>157</v>
      </c>
      <c r="C270" s="13">
        <v>20</v>
      </c>
      <c r="D270" s="14">
        <v>0.28110000000000002</v>
      </c>
    </row>
    <row r="271" spans="1:4" ht="12" customHeight="1">
      <c r="A271" s="182"/>
      <c r="B271" s="130" t="s">
        <v>158</v>
      </c>
      <c r="C271" s="13">
        <v>95</v>
      </c>
      <c r="D271" s="80">
        <v>1.9242999999999999</v>
      </c>
    </row>
    <row r="272" spans="1:4" ht="12" customHeight="1">
      <c r="A272" s="182"/>
      <c r="B272" s="131"/>
      <c r="C272" s="13">
        <v>27</v>
      </c>
      <c r="D272" s="82"/>
    </row>
    <row r="273" spans="1:4" ht="12" customHeight="1">
      <c r="A273" s="182"/>
      <c r="B273" s="131"/>
      <c r="C273" s="13">
        <v>27</v>
      </c>
      <c r="D273" s="82"/>
    </row>
    <row r="274" spans="1:4" ht="12" customHeight="1">
      <c r="A274" s="182"/>
      <c r="B274" s="132"/>
      <c r="C274" s="13">
        <v>24.3</v>
      </c>
      <c r="D274" s="81"/>
    </row>
    <row r="275" spans="1:4" ht="12" customHeight="1">
      <c r="A275" s="182"/>
      <c r="B275" s="130" t="s">
        <v>159</v>
      </c>
      <c r="C275" s="13">
        <v>10</v>
      </c>
      <c r="D275" s="80">
        <v>0.69340000000000013</v>
      </c>
    </row>
    <row r="276" spans="1:4" ht="12" customHeight="1">
      <c r="A276" s="182"/>
      <c r="B276" s="131"/>
      <c r="C276" s="13">
        <v>5</v>
      </c>
      <c r="D276" s="82"/>
    </row>
    <row r="277" spans="1:4" ht="12" customHeight="1">
      <c r="A277" s="182"/>
      <c r="B277" s="131"/>
      <c r="C277" s="13">
        <v>4.9000000000000004</v>
      </c>
      <c r="D277" s="82"/>
    </row>
    <row r="278" spans="1:4" ht="12" customHeight="1">
      <c r="A278" s="182"/>
      <c r="B278" s="131"/>
      <c r="C278" s="13">
        <v>5</v>
      </c>
      <c r="D278" s="82"/>
    </row>
    <row r="279" spans="1:4" ht="12" customHeight="1">
      <c r="A279" s="182"/>
      <c r="B279" s="131"/>
      <c r="C279" s="13">
        <v>10</v>
      </c>
      <c r="D279" s="82"/>
    </row>
    <row r="280" spans="1:4" ht="12" customHeight="1">
      <c r="A280" s="182"/>
      <c r="B280" s="131"/>
      <c r="C280" s="13">
        <v>10</v>
      </c>
      <c r="D280" s="82"/>
    </row>
    <row r="281" spans="1:4" ht="12" customHeight="1">
      <c r="A281" s="182"/>
      <c r="B281" s="131"/>
      <c r="C281" s="13">
        <v>20</v>
      </c>
      <c r="D281" s="82"/>
    </row>
    <row r="282" spans="1:4" ht="12" customHeight="1">
      <c r="A282" s="182"/>
      <c r="B282" s="131"/>
      <c r="C282" s="13">
        <v>2</v>
      </c>
      <c r="D282" s="82"/>
    </row>
    <row r="283" spans="1:4" ht="12" customHeight="1">
      <c r="A283" s="182"/>
      <c r="B283" s="131"/>
      <c r="C283" s="13">
        <v>10</v>
      </c>
      <c r="D283" s="82"/>
    </row>
    <row r="284" spans="1:4" ht="12" customHeight="1">
      <c r="A284" s="182"/>
      <c r="B284" s="131"/>
      <c r="C284" s="13">
        <v>20</v>
      </c>
      <c r="D284" s="82"/>
    </row>
    <row r="285" spans="1:4" ht="12" customHeight="1">
      <c r="A285" s="182"/>
      <c r="B285" s="131"/>
      <c r="C285" s="13">
        <v>4</v>
      </c>
      <c r="D285" s="82"/>
    </row>
    <row r="286" spans="1:4" ht="12" customHeight="1">
      <c r="A286" s="182"/>
      <c r="B286" s="131"/>
      <c r="C286" s="13">
        <v>10</v>
      </c>
      <c r="D286" s="82"/>
    </row>
    <row r="287" spans="1:4" ht="12" customHeight="1">
      <c r="A287" s="182"/>
      <c r="B287" s="132"/>
      <c r="C287" s="13">
        <v>10</v>
      </c>
      <c r="D287" s="81"/>
    </row>
    <row r="288" spans="1:4" ht="12" customHeight="1">
      <c r="A288" s="182"/>
      <c r="B288" s="130" t="s">
        <v>160</v>
      </c>
      <c r="C288" s="13">
        <v>100</v>
      </c>
      <c r="D288" s="80">
        <v>1.2611000000000001</v>
      </c>
    </row>
    <row r="289" spans="1:4" ht="12" customHeight="1">
      <c r="A289" s="182"/>
      <c r="B289" s="132"/>
      <c r="C289" s="13">
        <v>100</v>
      </c>
      <c r="D289" s="81"/>
    </row>
    <row r="290" spans="1:4" ht="12" customHeight="1">
      <c r="A290" s="182"/>
      <c r="B290" s="59" t="s">
        <v>161</v>
      </c>
      <c r="C290" s="13">
        <v>95</v>
      </c>
      <c r="D290" s="14">
        <v>1.4460999999999999</v>
      </c>
    </row>
    <row r="291" spans="1:4" ht="12" customHeight="1">
      <c r="A291" s="182"/>
      <c r="B291" s="59" t="s">
        <v>162</v>
      </c>
      <c r="C291" s="13">
        <v>45</v>
      </c>
      <c r="D291" s="14">
        <v>0.68500000000000005</v>
      </c>
    </row>
    <row r="292" spans="1:4" ht="12" customHeight="1">
      <c r="A292" s="182"/>
      <c r="B292" s="130" t="s">
        <v>163</v>
      </c>
      <c r="C292" s="13">
        <v>50</v>
      </c>
      <c r="D292" s="80">
        <v>0.75339999999999996</v>
      </c>
    </row>
    <row r="293" spans="1:4" ht="12" customHeight="1">
      <c r="A293" s="182"/>
      <c r="B293" s="132"/>
      <c r="C293" s="13">
        <v>60</v>
      </c>
      <c r="D293" s="81"/>
    </row>
    <row r="294" spans="1:4" ht="12" customHeight="1">
      <c r="A294" s="182"/>
      <c r="B294" s="130" t="s">
        <v>164</v>
      </c>
      <c r="C294" s="13">
        <v>20</v>
      </c>
      <c r="D294" s="80">
        <v>0.54390000000000005</v>
      </c>
    </row>
    <row r="295" spans="1:4" ht="12" customHeight="1">
      <c r="A295" s="182"/>
      <c r="B295" s="132"/>
      <c r="C295" s="13">
        <v>50</v>
      </c>
      <c r="D295" s="81"/>
    </row>
    <row r="296" spans="1:4" ht="12" customHeight="1">
      <c r="A296" s="182"/>
      <c r="B296" s="59" t="s">
        <v>165</v>
      </c>
      <c r="C296" s="13">
        <v>15</v>
      </c>
      <c r="D296" s="14">
        <v>0.2283</v>
      </c>
    </row>
    <row r="297" spans="1:4" ht="12" customHeight="1">
      <c r="A297" s="182"/>
      <c r="B297" s="130" t="s">
        <v>166</v>
      </c>
      <c r="C297" s="13">
        <v>8</v>
      </c>
      <c r="D297" s="80">
        <v>1.5213000000000001</v>
      </c>
    </row>
    <row r="298" spans="1:4" ht="12" customHeight="1">
      <c r="A298" s="182"/>
      <c r="B298" s="131"/>
      <c r="C298" s="13">
        <v>98</v>
      </c>
      <c r="D298" s="82"/>
    </row>
    <row r="299" spans="1:4" ht="12" customHeight="1">
      <c r="A299" s="182"/>
      <c r="B299" s="132"/>
      <c r="C299" s="13">
        <v>98</v>
      </c>
      <c r="D299" s="81"/>
    </row>
    <row r="300" spans="1:4" ht="12" customHeight="1">
      <c r="A300" s="182"/>
      <c r="B300" s="59" t="s">
        <v>167</v>
      </c>
      <c r="C300" s="13">
        <v>50</v>
      </c>
      <c r="D300" s="14">
        <v>0.35830000000000001</v>
      </c>
    </row>
    <row r="301" spans="1:4" ht="12" customHeight="1">
      <c r="A301" s="182"/>
      <c r="B301" s="130" t="s">
        <v>168</v>
      </c>
      <c r="C301" s="13">
        <v>40</v>
      </c>
      <c r="D301" s="80">
        <v>1.4217</v>
      </c>
    </row>
    <row r="302" spans="1:4" ht="12" customHeight="1">
      <c r="A302" s="182"/>
      <c r="B302" s="131"/>
      <c r="C302" s="13">
        <v>30</v>
      </c>
      <c r="D302" s="82"/>
    </row>
    <row r="303" spans="1:4" ht="12" customHeight="1">
      <c r="A303" s="182"/>
      <c r="B303" s="132"/>
      <c r="C303" s="13">
        <v>25</v>
      </c>
      <c r="D303" s="81"/>
    </row>
    <row r="304" spans="1:4" ht="12" customHeight="1">
      <c r="A304" s="182"/>
      <c r="B304" s="59" t="s">
        <v>169</v>
      </c>
      <c r="C304" s="13">
        <v>30</v>
      </c>
      <c r="D304" s="14">
        <v>0.42499999999999999</v>
      </c>
    </row>
    <row r="305" spans="1:4" ht="12" customHeight="1">
      <c r="A305" s="182"/>
      <c r="B305" s="130" t="s">
        <v>170</v>
      </c>
      <c r="C305" s="13">
        <v>16</v>
      </c>
      <c r="D305" s="80">
        <v>0.36030000000000001</v>
      </c>
    </row>
    <row r="306" spans="1:4" ht="12" customHeight="1">
      <c r="A306" s="183"/>
      <c r="B306" s="132"/>
      <c r="C306" s="13">
        <v>20</v>
      </c>
      <c r="D306" s="81"/>
    </row>
    <row r="307" spans="1:4" ht="12" customHeight="1">
      <c r="A307" s="184" t="s">
        <v>1117</v>
      </c>
      <c r="B307" s="41">
        <v>3</v>
      </c>
      <c r="C307" s="13">
        <f>SUM(C308:C313)</f>
        <v>155</v>
      </c>
      <c r="D307" s="32">
        <v>2</v>
      </c>
    </row>
    <row r="308" spans="1:4" ht="12" customHeight="1">
      <c r="A308" s="97" t="s">
        <v>171</v>
      </c>
      <c r="B308" s="122" t="s">
        <v>172</v>
      </c>
      <c r="C308" s="13">
        <v>30</v>
      </c>
      <c r="D308" s="80">
        <v>0.91339999999999999</v>
      </c>
    </row>
    <row r="309" spans="1:4" ht="12" customHeight="1">
      <c r="A309" s="98"/>
      <c r="B309" s="123"/>
      <c r="C309" s="13">
        <v>30</v>
      </c>
      <c r="D309" s="81"/>
    </row>
    <row r="310" spans="1:4" ht="12" customHeight="1">
      <c r="A310" s="98"/>
      <c r="B310" s="122" t="s">
        <v>173</v>
      </c>
      <c r="C310" s="13">
        <v>20</v>
      </c>
      <c r="D310" s="80">
        <v>0.2712</v>
      </c>
    </row>
    <row r="311" spans="1:4" ht="12" customHeight="1">
      <c r="A311" s="98"/>
      <c r="B311" s="147"/>
      <c r="C311" s="13">
        <v>25</v>
      </c>
      <c r="D311" s="82"/>
    </row>
    <row r="312" spans="1:4" ht="12" customHeight="1">
      <c r="A312" s="98"/>
      <c r="B312" s="123"/>
      <c r="C312" s="13">
        <v>20</v>
      </c>
      <c r="D312" s="81"/>
    </row>
    <row r="313" spans="1:4" ht="12" customHeight="1">
      <c r="A313" s="99"/>
      <c r="B313" s="18" t="s">
        <v>174</v>
      </c>
      <c r="C313" s="13">
        <v>30</v>
      </c>
      <c r="D313" s="14">
        <v>0.45669999999999999</v>
      </c>
    </row>
    <row r="314" spans="1:4" ht="12" customHeight="1">
      <c r="A314" s="71" t="s">
        <v>1118</v>
      </c>
      <c r="B314" s="44">
        <v>3</v>
      </c>
      <c r="C314" s="13">
        <f>SUM(C315:C318)</f>
        <v>200</v>
      </c>
      <c r="D314" s="14">
        <v>3</v>
      </c>
    </row>
    <row r="315" spans="1:4" ht="12" customHeight="1">
      <c r="A315" s="100" t="s">
        <v>175</v>
      </c>
      <c r="B315" s="36" t="s">
        <v>176</v>
      </c>
      <c r="C315" s="13">
        <v>50</v>
      </c>
      <c r="D315" s="14">
        <v>0.7611</v>
      </c>
    </row>
    <row r="316" spans="1:4" ht="12" customHeight="1">
      <c r="A316" s="101"/>
      <c r="B316" s="113" t="s">
        <v>177</v>
      </c>
      <c r="C316" s="13">
        <v>50</v>
      </c>
      <c r="D316" s="80">
        <v>0.85219999999999996</v>
      </c>
    </row>
    <row r="317" spans="1:4" ht="12" customHeight="1">
      <c r="A317" s="101"/>
      <c r="B317" s="115"/>
      <c r="C317" s="13">
        <v>70</v>
      </c>
      <c r="D317" s="81"/>
    </row>
    <row r="318" spans="1:4" ht="12" customHeight="1">
      <c r="A318" s="102"/>
      <c r="B318" s="33" t="s">
        <v>178</v>
      </c>
      <c r="C318" s="13">
        <v>30</v>
      </c>
      <c r="D318" s="14">
        <v>0.45669999999999999</v>
      </c>
    </row>
    <row r="319" spans="1:4" ht="12" customHeight="1">
      <c r="A319" s="73" t="s">
        <v>1119</v>
      </c>
      <c r="B319" s="33">
        <v>5</v>
      </c>
      <c r="C319" s="13">
        <f>SUM(C320:C324)</f>
        <v>110</v>
      </c>
      <c r="D319" s="14">
        <v>2</v>
      </c>
    </row>
    <row r="320" spans="1:4" ht="12" customHeight="1">
      <c r="A320" s="94" t="s">
        <v>179</v>
      </c>
      <c r="B320" s="33" t="s">
        <v>180</v>
      </c>
      <c r="C320" s="13">
        <v>30</v>
      </c>
      <c r="D320" s="14">
        <v>0.45669999999999999</v>
      </c>
    </row>
    <row r="321" spans="1:4" ht="12" customHeight="1">
      <c r="A321" s="95"/>
      <c r="B321" s="33" t="s">
        <v>181</v>
      </c>
      <c r="C321" s="13">
        <v>30</v>
      </c>
      <c r="D321" s="14">
        <v>0.45669999999999999</v>
      </c>
    </row>
    <row r="322" spans="1:4" ht="12" customHeight="1">
      <c r="A322" s="95"/>
      <c r="B322" s="33" t="s">
        <v>182</v>
      </c>
      <c r="C322" s="13">
        <v>20</v>
      </c>
      <c r="D322" s="14">
        <v>0.3044</v>
      </c>
    </row>
    <row r="323" spans="1:4" ht="12" customHeight="1">
      <c r="A323" s="95"/>
      <c r="B323" s="33" t="s">
        <v>183</v>
      </c>
      <c r="C323" s="13">
        <v>20</v>
      </c>
      <c r="D323" s="14">
        <v>0.3044</v>
      </c>
    </row>
    <row r="324" spans="1:4" ht="12" customHeight="1">
      <c r="A324" s="96"/>
      <c r="B324" s="33" t="s">
        <v>184</v>
      </c>
      <c r="C324" s="13">
        <v>10</v>
      </c>
      <c r="D324" s="14">
        <v>0.1028</v>
      </c>
    </row>
    <row r="325" spans="1:4" ht="12" customHeight="1">
      <c r="A325" s="69" t="s">
        <v>1120</v>
      </c>
      <c r="B325" s="33">
        <v>1</v>
      </c>
      <c r="C325" s="13">
        <f>SUM(C326)</f>
        <v>20</v>
      </c>
      <c r="D325" s="14">
        <v>1</v>
      </c>
    </row>
    <row r="326" spans="1:4" ht="12" customHeight="1">
      <c r="A326" s="2" t="s">
        <v>185</v>
      </c>
      <c r="B326" s="39" t="s">
        <v>186</v>
      </c>
      <c r="C326" s="13">
        <v>20</v>
      </c>
      <c r="D326" s="14">
        <v>0.25779999999999997</v>
      </c>
    </row>
    <row r="327" spans="1:4" ht="12" customHeight="1">
      <c r="A327" s="3" t="s">
        <v>1121</v>
      </c>
      <c r="B327" s="39">
        <v>11</v>
      </c>
      <c r="C327" s="13">
        <f>SUM(C328:C342)</f>
        <v>714.9</v>
      </c>
      <c r="D327" s="14">
        <v>8</v>
      </c>
    </row>
    <row r="328" spans="1:4" ht="12" customHeight="1">
      <c r="A328" s="83" t="s">
        <v>187</v>
      </c>
      <c r="B328" s="59" t="s">
        <v>188</v>
      </c>
      <c r="C328" s="13">
        <v>20</v>
      </c>
      <c r="D328" s="14">
        <v>0.12</v>
      </c>
    </row>
    <row r="329" spans="1:4" ht="12" customHeight="1">
      <c r="A329" s="84"/>
      <c r="B329" s="148" t="s">
        <v>189</v>
      </c>
      <c r="C329" s="13">
        <v>29.9</v>
      </c>
      <c r="D329" s="80">
        <v>1.1166</v>
      </c>
    </row>
    <row r="330" spans="1:4" ht="12" customHeight="1">
      <c r="A330" s="84"/>
      <c r="B330" s="149"/>
      <c r="C330" s="13">
        <v>50</v>
      </c>
      <c r="D330" s="81"/>
    </row>
    <row r="331" spans="1:4" ht="12" customHeight="1">
      <c r="A331" s="84"/>
      <c r="B331" s="33" t="s">
        <v>190</v>
      </c>
      <c r="C331" s="13">
        <v>50</v>
      </c>
      <c r="D331" s="14">
        <v>0.7611</v>
      </c>
    </row>
    <row r="332" spans="1:4" ht="12" customHeight="1">
      <c r="A332" s="84"/>
      <c r="B332" s="33" t="s">
        <v>191</v>
      </c>
      <c r="C332" s="13">
        <v>20</v>
      </c>
      <c r="D332" s="14">
        <v>0.3044</v>
      </c>
    </row>
    <row r="333" spans="1:4" ht="12" customHeight="1">
      <c r="A333" s="84"/>
      <c r="B333" s="113" t="s">
        <v>192</v>
      </c>
      <c r="C333" s="13">
        <v>80</v>
      </c>
      <c r="D333" s="80">
        <v>2.6345000000000001</v>
      </c>
    </row>
    <row r="334" spans="1:4" ht="12" customHeight="1">
      <c r="A334" s="84"/>
      <c r="B334" s="114"/>
      <c r="C334" s="13">
        <v>100</v>
      </c>
      <c r="D334" s="82"/>
    </row>
    <row r="335" spans="1:4" ht="12" customHeight="1">
      <c r="A335" s="84"/>
      <c r="B335" s="115"/>
      <c r="C335" s="13">
        <v>100</v>
      </c>
      <c r="D335" s="81"/>
    </row>
    <row r="336" spans="1:4" ht="12" customHeight="1">
      <c r="A336" s="84"/>
      <c r="B336" s="148" t="s">
        <v>193</v>
      </c>
      <c r="C336" s="13">
        <v>45</v>
      </c>
      <c r="D336" s="80">
        <v>0.64</v>
      </c>
    </row>
    <row r="337" spans="1:4" ht="12" customHeight="1">
      <c r="A337" s="84"/>
      <c r="B337" s="149"/>
      <c r="C337" s="13">
        <v>45</v>
      </c>
      <c r="D337" s="81"/>
    </row>
    <row r="338" spans="1:4" ht="12" customHeight="1">
      <c r="A338" s="84"/>
      <c r="B338" s="33" t="s">
        <v>194</v>
      </c>
      <c r="C338" s="13">
        <v>45</v>
      </c>
      <c r="D338" s="14">
        <v>0.13</v>
      </c>
    </row>
    <row r="339" spans="1:4" ht="12" customHeight="1">
      <c r="A339" s="84"/>
      <c r="B339" s="33" t="s">
        <v>195</v>
      </c>
      <c r="C339" s="13">
        <v>20</v>
      </c>
      <c r="D339" s="14">
        <v>0.3044</v>
      </c>
    </row>
    <row r="340" spans="1:4" ht="12" customHeight="1">
      <c r="A340" s="84"/>
      <c r="B340" s="33" t="s">
        <v>196</v>
      </c>
      <c r="C340" s="13">
        <v>50</v>
      </c>
      <c r="D340" s="14">
        <v>0.7611</v>
      </c>
    </row>
    <row r="341" spans="1:4" ht="12" customHeight="1">
      <c r="A341" s="84"/>
      <c r="B341" s="33" t="s">
        <v>197</v>
      </c>
      <c r="C341" s="13">
        <v>30</v>
      </c>
      <c r="D341" s="14">
        <v>0.44330000000000003</v>
      </c>
    </row>
    <row r="342" spans="1:4" ht="12" customHeight="1">
      <c r="A342" s="85"/>
      <c r="B342" s="33" t="s">
        <v>198</v>
      </c>
      <c r="C342" s="13">
        <v>30</v>
      </c>
      <c r="D342" s="14">
        <v>0.44169999999999998</v>
      </c>
    </row>
    <row r="343" spans="1:4" ht="12" customHeight="1">
      <c r="A343" s="165" t="s">
        <v>1122</v>
      </c>
      <c r="B343" s="13">
        <f>SUM(B344,B347,B350,B364,B399,B409,B415,B440,B454)</f>
        <v>73</v>
      </c>
      <c r="C343" s="13">
        <f>SUM(C344,C347,C350,C364,C399,C409,C415,C440,C454)</f>
        <v>6275.3</v>
      </c>
      <c r="D343" s="15">
        <f>SUM(D344,D347,D350,D364,D399,D409,D415,D440,D454)</f>
        <v>84</v>
      </c>
    </row>
    <row r="344" spans="1:4" ht="12" customHeight="1">
      <c r="A344" s="74" t="s">
        <v>1123</v>
      </c>
      <c r="B344" s="33">
        <v>2</v>
      </c>
      <c r="C344" s="13">
        <f>SUM(C345:C346)</f>
        <v>34</v>
      </c>
      <c r="D344" s="14">
        <v>1</v>
      </c>
    </row>
    <row r="345" spans="1:4" ht="12" customHeight="1">
      <c r="A345" s="170" t="s">
        <v>1261</v>
      </c>
      <c r="B345" s="33" t="s">
        <v>1198</v>
      </c>
      <c r="C345" s="13">
        <v>20</v>
      </c>
      <c r="D345" s="14">
        <v>0.3044</v>
      </c>
    </row>
    <row r="346" spans="1:4" ht="12" customHeight="1">
      <c r="A346" s="172"/>
      <c r="B346" s="33" t="s">
        <v>1199</v>
      </c>
      <c r="C346" s="13">
        <v>14</v>
      </c>
      <c r="D346" s="14">
        <v>0.21310000000000001</v>
      </c>
    </row>
    <row r="347" spans="1:4" ht="12" customHeight="1">
      <c r="A347" s="164" t="s">
        <v>1124</v>
      </c>
      <c r="B347" s="34">
        <v>1</v>
      </c>
      <c r="C347" s="13">
        <f>SUM(C348:C349)</f>
        <v>75</v>
      </c>
      <c r="D347" s="30">
        <v>2</v>
      </c>
    </row>
    <row r="348" spans="1:4" ht="12" customHeight="1">
      <c r="A348" s="170" t="s">
        <v>1262</v>
      </c>
      <c r="B348" s="113" t="s">
        <v>1200</v>
      </c>
      <c r="C348" s="13">
        <v>30</v>
      </c>
      <c r="D348" s="80">
        <v>1.0983000000000001</v>
      </c>
    </row>
    <row r="349" spans="1:4" ht="12" customHeight="1">
      <c r="A349" s="172"/>
      <c r="B349" s="115"/>
      <c r="C349" s="13">
        <v>45</v>
      </c>
      <c r="D349" s="81"/>
    </row>
    <row r="350" spans="1:4" ht="12" customHeight="1">
      <c r="A350" s="164" t="s">
        <v>1125</v>
      </c>
      <c r="B350" s="35">
        <v>8</v>
      </c>
      <c r="C350" s="13">
        <f>SUM(C351:C363)</f>
        <v>426</v>
      </c>
      <c r="D350" s="32">
        <v>5</v>
      </c>
    </row>
    <row r="351" spans="1:4" ht="12" customHeight="1">
      <c r="A351" s="170" t="s">
        <v>1263</v>
      </c>
      <c r="B351" s="113" t="s">
        <v>1201</v>
      </c>
      <c r="C351" s="13">
        <v>26</v>
      </c>
      <c r="D351" s="80">
        <v>0.84079999999999999</v>
      </c>
    </row>
    <row r="352" spans="1:4" ht="12" customHeight="1">
      <c r="A352" s="171"/>
      <c r="B352" s="115"/>
      <c r="C352" s="13">
        <v>30</v>
      </c>
      <c r="D352" s="81"/>
    </row>
    <row r="353" spans="1:4" ht="12" customHeight="1">
      <c r="A353" s="171"/>
      <c r="B353" s="33" t="s">
        <v>1202</v>
      </c>
      <c r="C353" s="13">
        <v>20</v>
      </c>
      <c r="D353" s="14">
        <v>0.2056</v>
      </c>
    </row>
    <row r="354" spans="1:4" ht="12" customHeight="1">
      <c r="A354" s="171"/>
      <c r="B354" s="33" t="s">
        <v>1203</v>
      </c>
      <c r="C354" s="13">
        <v>50</v>
      </c>
      <c r="D354" s="14">
        <v>0.7611</v>
      </c>
    </row>
    <row r="355" spans="1:4" ht="12" customHeight="1">
      <c r="A355" s="171"/>
      <c r="B355" s="119" t="s">
        <v>1204</v>
      </c>
      <c r="C355" s="13">
        <v>40</v>
      </c>
      <c r="D355" s="80">
        <v>1.0066999999999999</v>
      </c>
    </row>
    <row r="356" spans="1:4" ht="12" customHeight="1">
      <c r="A356" s="171"/>
      <c r="B356" s="119"/>
      <c r="C356" s="13">
        <v>30</v>
      </c>
      <c r="D356" s="82"/>
    </row>
    <row r="357" spans="1:4" ht="12" customHeight="1">
      <c r="A357" s="171"/>
      <c r="B357" s="119"/>
      <c r="C357" s="13">
        <v>30</v>
      </c>
      <c r="D357" s="81"/>
    </row>
    <row r="358" spans="1:4" ht="12" customHeight="1">
      <c r="A358" s="171"/>
      <c r="B358" s="33" t="s">
        <v>1205</v>
      </c>
      <c r="C358" s="13">
        <v>30</v>
      </c>
      <c r="D358" s="14">
        <v>0.45669999999999999</v>
      </c>
    </row>
    <row r="359" spans="1:4" ht="12" customHeight="1">
      <c r="A359" s="171"/>
      <c r="B359" s="113" t="s">
        <v>1206</v>
      </c>
      <c r="C359" s="13">
        <v>30</v>
      </c>
      <c r="D359" s="80">
        <v>0.93169999999999997</v>
      </c>
    </row>
    <row r="360" spans="1:4" ht="12" customHeight="1">
      <c r="A360" s="171"/>
      <c r="B360" s="115"/>
      <c r="C360" s="13">
        <v>50</v>
      </c>
      <c r="D360" s="81"/>
    </row>
    <row r="361" spans="1:4" ht="12" customHeight="1">
      <c r="A361" s="171"/>
      <c r="B361" s="33" t="s">
        <v>1207</v>
      </c>
      <c r="C361" s="13">
        <v>10</v>
      </c>
      <c r="D361" s="14">
        <v>0.1106</v>
      </c>
    </row>
    <row r="362" spans="1:4" ht="12" customHeight="1">
      <c r="A362" s="171"/>
      <c r="B362" s="113" t="s">
        <v>1208</v>
      </c>
      <c r="C362" s="13">
        <v>30</v>
      </c>
      <c r="D362" s="80">
        <v>0.3372</v>
      </c>
    </row>
    <row r="363" spans="1:4" ht="12" customHeight="1">
      <c r="A363" s="172"/>
      <c r="B363" s="115"/>
      <c r="C363" s="13">
        <v>50</v>
      </c>
      <c r="D363" s="81"/>
    </row>
    <row r="364" spans="1:4" ht="12" customHeight="1">
      <c r="A364" s="164" t="s">
        <v>1126</v>
      </c>
      <c r="B364" s="36">
        <v>21</v>
      </c>
      <c r="C364" s="13">
        <f>SUM(C365:C398)</f>
        <v>1193</v>
      </c>
      <c r="D364" s="31">
        <v>15</v>
      </c>
    </row>
    <row r="365" spans="1:4" ht="12" customHeight="1">
      <c r="A365" s="170" t="s">
        <v>1264</v>
      </c>
      <c r="B365" s="33" t="s">
        <v>199</v>
      </c>
      <c r="C365" s="13">
        <v>170</v>
      </c>
      <c r="D365" s="14">
        <v>2.5878000000000001</v>
      </c>
    </row>
    <row r="366" spans="1:4" ht="12" customHeight="1">
      <c r="A366" s="171"/>
      <c r="B366" s="33" t="s">
        <v>1209</v>
      </c>
      <c r="C366" s="13">
        <v>5</v>
      </c>
      <c r="D366" s="14">
        <v>7.6100000000000001E-2</v>
      </c>
    </row>
    <row r="367" spans="1:4" ht="12" customHeight="1">
      <c r="A367" s="171"/>
      <c r="B367" s="33" t="s">
        <v>1210</v>
      </c>
      <c r="C367" s="13">
        <v>50</v>
      </c>
      <c r="D367" s="14">
        <v>0.56940000000000002</v>
      </c>
    </row>
    <row r="368" spans="1:4" ht="12" customHeight="1">
      <c r="A368" s="171"/>
      <c r="B368" s="33" t="s">
        <v>1211</v>
      </c>
      <c r="C368" s="13">
        <v>14</v>
      </c>
      <c r="D368" s="14">
        <v>0.20610000000000001</v>
      </c>
    </row>
    <row r="369" spans="1:4" ht="12" customHeight="1">
      <c r="A369" s="171"/>
      <c r="B369" s="33" t="s">
        <v>1212</v>
      </c>
      <c r="C369" s="13">
        <v>25</v>
      </c>
      <c r="D369" s="14">
        <v>0.38059999999999999</v>
      </c>
    </row>
    <row r="370" spans="1:4" ht="12" customHeight="1">
      <c r="A370" s="171"/>
      <c r="B370" s="113" t="s">
        <v>200</v>
      </c>
      <c r="C370" s="13">
        <v>20</v>
      </c>
      <c r="D370" s="80">
        <v>0.42170000000000002</v>
      </c>
    </row>
    <row r="371" spans="1:4" ht="12" customHeight="1">
      <c r="A371" s="171"/>
      <c r="B371" s="115"/>
      <c r="C371" s="13">
        <v>10</v>
      </c>
      <c r="D371" s="81"/>
    </row>
    <row r="372" spans="1:4" ht="12" customHeight="1">
      <c r="A372" s="171"/>
      <c r="B372" s="33" t="s">
        <v>1213</v>
      </c>
      <c r="C372" s="13">
        <v>30</v>
      </c>
      <c r="D372" s="14">
        <v>0.33</v>
      </c>
    </row>
    <row r="373" spans="1:4" ht="12" customHeight="1">
      <c r="A373" s="171"/>
      <c r="B373" s="33" t="s">
        <v>1214</v>
      </c>
      <c r="C373" s="13">
        <v>35</v>
      </c>
      <c r="D373" s="14">
        <v>0.50170000000000003</v>
      </c>
    </row>
    <row r="374" spans="1:4" ht="12" customHeight="1">
      <c r="A374" s="171"/>
      <c r="B374" s="33" t="s">
        <v>1215</v>
      </c>
      <c r="C374" s="13">
        <v>40</v>
      </c>
      <c r="D374" s="14">
        <v>0.25559999999999999</v>
      </c>
    </row>
    <row r="375" spans="1:4" ht="12" customHeight="1">
      <c r="A375" s="171"/>
      <c r="B375" s="33" t="s">
        <v>1216</v>
      </c>
      <c r="C375" s="13">
        <v>45</v>
      </c>
      <c r="D375" s="14">
        <v>0.28749999999999998</v>
      </c>
    </row>
    <row r="376" spans="1:4" ht="12" customHeight="1">
      <c r="A376" s="171"/>
      <c r="B376" s="33" t="s">
        <v>1217</v>
      </c>
      <c r="C376" s="13">
        <v>25</v>
      </c>
      <c r="D376" s="14">
        <v>0.2167</v>
      </c>
    </row>
    <row r="377" spans="1:4" ht="12" customHeight="1">
      <c r="A377" s="171"/>
      <c r="B377" s="33" t="s">
        <v>1218</v>
      </c>
      <c r="C377" s="13">
        <v>48</v>
      </c>
      <c r="D377" s="14">
        <v>0.73070000000000002</v>
      </c>
    </row>
    <row r="378" spans="1:4" ht="12" customHeight="1">
      <c r="A378" s="171"/>
      <c r="B378" s="113" t="s">
        <v>201</v>
      </c>
      <c r="C378" s="13">
        <v>70</v>
      </c>
      <c r="D378" s="80">
        <v>1.0961000000000001</v>
      </c>
    </row>
    <row r="379" spans="1:4" ht="12" customHeight="1">
      <c r="A379" s="171"/>
      <c r="B379" s="115"/>
      <c r="C379" s="13">
        <v>50</v>
      </c>
      <c r="D379" s="81"/>
    </row>
    <row r="380" spans="1:4" ht="12" customHeight="1">
      <c r="A380" s="171"/>
      <c r="B380" s="113" t="s">
        <v>202</v>
      </c>
      <c r="C380" s="13">
        <v>16</v>
      </c>
      <c r="D380" s="80">
        <v>0.1762</v>
      </c>
    </row>
    <row r="381" spans="1:4" ht="12" customHeight="1">
      <c r="A381" s="171"/>
      <c r="B381" s="115"/>
      <c r="C381" s="13">
        <v>10</v>
      </c>
      <c r="D381" s="81"/>
    </row>
    <row r="382" spans="1:4" ht="12" customHeight="1">
      <c r="A382" s="171"/>
      <c r="B382" s="113" t="s">
        <v>203</v>
      </c>
      <c r="C382" s="13">
        <v>10</v>
      </c>
      <c r="D382" s="80">
        <v>0.30049999999999999</v>
      </c>
    </row>
    <row r="383" spans="1:4" ht="12" customHeight="1">
      <c r="A383" s="171"/>
      <c r="B383" s="115"/>
      <c r="C383" s="13">
        <v>10</v>
      </c>
      <c r="D383" s="81"/>
    </row>
    <row r="384" spans="1:4" ht="12" customHeight="1">
      <c r="A384" s="171"/>
      <c r="B384" s="113" t="s">
        <v>204</v>
      </c>
      <c r="C384" s="13">
        <v>10</v>
      </c>
      <c r="D384" s="80">
        <v>0.26719999999999999</v>
      </c>
    </row>
    <row r="385" spans="1:4" ht="12" customHeight="1">
      <c r="A385" s="171"/>
      <c r="B385" s="115"/>
      <c r="C385" s="13">
        <v>30</v>
      </c>
      <c r="D385" s="81"/>
    </row>
    <row r="386" spans="1:4" ht="12" customHeight="1">
      <c r="A386" s="171"/>
      <c r="B386" s="113" t="s">
        <v>205</v>
      </c>
      <c r="C386" s="13">
        <v>50</v>
      </c>
      <c r="D386" s="80">
        <v>0.75550000000000006</v>
      </c>
    </row>
    <row r="387" spans="1:4" ht="12" customHeight="1">
      <c r="A387" s="171"/>
      <c r="B387" s="115"/>
      <c r="C387" s="13">
        <v>30</v>
      </c>
      <c r="D387" s="81"/>
    </row>
    <row r="388" spans="1:4" ht="12" customHeight="1">
      <c r="A388" s="171"/>
      <c r="B388" s="113" t="s">
        <v>206</v>
      </c>
      <c r="C388" s="13">
        <v>23</v>
      </c>
      <c r="D388" s="80">
        <v>1.0655999999999999</v>
      </c>
    </row>
    <row r="389" spans="1:4" ht="12" customHeight="1">
      <c r="A389" s="171"/>
      <c r="B389" s="114"/>
      <c r="C389" s="13">
        <v>7</v>
      </c>
      <c r="D389" s="82"/>
    </row>
    <row r="390" spans="1:4" ht="12" customHeight="1">
      <c r="A390" s="171"/>
      <c r="B390" s="115"/>
      <c r="C390" s="13">
        <v>40</v>
      </c>
      <c r="D390" s="81"/>
    </row>
    <row r="391" spans="1:4" ht="12" customHeight="1">
      <c r="A391" s="171"/>
      <c r="B391" s="113" t="s">
        <v>207</v>
      </c>
      <c r="C391" s="13">
        <v>5</v>
      </c>
      <c r="D391" s="80">
        <v>0.45660000000000001</v>
      </c>
    </row>
    <row r="392" spans="1:4" ht="12" customHeight="1">
      <c r="A392" s="171"/>
      <c r="B392" s="114"/>
      <c r="C392" s="13">
        <v>10</v>
      </c>
      <c r="D392" s="82"/>
    </row>
    <row r="393" spans="1:4" ht="12" customHeight="1">
      <c r="A393" s="171"/>
      <c r="B393" s="115"/>
      <c r="C393" s="13">
        <v>15</v>
      </c>
      <c r="D393" s="81"/>
    </row>
    <row r="394" spans="1:4" ht="12" customHeight="1">
      <c r="A394" s="171"/>
      <c r="B394" s="33" t="s">
        <v>1219</v>
      </c>
      <c r="C394" s="13">
        <v>25</v>
      </c>
      <c r="D394" s="14">
        <v>0.1736</v>
      </c>
    </row>
    <row r="395" spans="1:4" ht="12" customHeight="1">
      <c r="A395" s="171"/>
      <c r="B395" s="113" t="s">
        <v>208</v>
      </c>
      <c r="C395" s="13">
        <v>80</v>
      </c>
      <c r="D395" s="80">
        <v>3.6936</v>
      </c>
    </row>
    <row r="396" spans="1:4" ht="12" customHeight="1">
      <c r="A396" s="171"/>
      <c r="B396" s="114"/>
      <c r="C396" s="13">
        <v>20</v>
      </c>
      <c r="D396" s="82"/>
    </row>
    <row r="397" spans="1:4" ht="12" customHeight="1">
      <c r="A397" s="171"/>
      <c r="B397" s="114"/>
      <c r="C397" s="13">
        <v>65</v>
      </c>
      <c r="D397" s="82"/>
    </row>
    <row r="398" spans="1:4" ht="12" customHeight="1">
      <c r="A398" s="172"/>
      <c r="B398" s="115"/>
      <c r="C398" s="13">
        <v>100</v>
      </c>
      <c r="D398" s="81"/>
    </row>
    <row r="399" spans="1:4" ht="12" customHeight="1">
      <c r="A399" s="164" t="s">
        <v>1127</v>
      </c>
      <c r="B399" s="36">
        <v>7</v>
      </c>
      <c r="C399" s="13">
        <f>SUM(C400:C408)</f>
        <v>293</v>
      </c>
      <c r="D399" s="31">
        <v>4</v>
      </c>
    </row>
    <row r="400" spans="1:4" ht="12" customHeight="1">
      <c r="A400" s="170" t="s">
        <v>1265</v>
      </c>
      <c r="B400" s="33" t="s">
        <v>1220</v>
      </c>
      <c r="C400" s="13">
        <v>40</v>
      </c>
      <c r="D400" s="14">
        <v>0.6089</v>
      </c>
    </row>
    <row r="401" spans="1:4" ht="12" customHeight="1">
      <c r="A401" s="171"/>
      <c r="B401" s="33" t="s">
        <v>1221</v>
      </c>
      <c r="C401" s="13">
        <v>40</v>
      </c>
      <c r="D401" s="14">
        <v>0.32669999999999999</v>
      </c>
    </row>
    <row r="402" spans="1:4" ht="12" customHeight="1">
      <c r="A402" s="171"/>
      <c r="B402" s="33" t="s">
        <v>1222</v>
      </c>
      <c r="C402" s="13">
        <v>30</v>
      </c>
      <c r="D402" s="14">
        <v>0.31330000000000002</v>
      </c>
    </row>
    <row r="403" spans="1:4" ht="12" customHeight="1">
      <c r="A403" s="171"/>
      <c r="B403" s="33" t="s">
        <v>1223</v>
      </c>
      <c r="C403" s="13">
        <v>20</v>
      </c>
      <c r="D403" s="14">
        <v>0.27329999999999999</v>
      </c>
    </row>
    <row r="404" spans="1:4" ht="12" customHeight="1">
      <c r="A404" s="171"/>
      <c r="B404" s="113" t="s">
        <v>1224</v>
      </c>
      <c r="C404" s="13">
        <v>50</v>
      </c>
      <c r="D404" s="80">
        <v>1.1702999999999999</v>
      </c>
    </row>
    <row r="405" spans="1:4" ht="12" customHeight="1">
      <c r="A405" s="171"/>
      <c r="B405" s="115"/>
      <c r="C405" s="13">
        <v>45</v>
      </c>
      <c r="D405" s="81"/>
    </row>
    <row r="406" spans="1:4" ht="12" customHeight="1">
      <c r="A406" s="171"/>
      <c r="B406" s="33" t="s">
        <v>1225</v>
      </c>
      <c r="C406" s="13">
        <v>30</v>
      </c>
      <c r="D406" s="14">
        <v>0.27</v>
      </c>
    </row>
    <row r="407" spans="1:4" ht="12" customHeight="1">
      <c r="A407" s="171"/>
      <c r="B407" s="113" t="s">
        <v>1226</v>
      </c>
      <c r="C407" s="13">
        <v>28</v>
      </c>
      <c r="D407" s="80">
        <v>0.42620000000000002</v>
      </c>
    </row>
    <row r="408" spans="1:4" ht="12" customHeight="1">
      <c r="A408" s="172"/>
      <c r="B408" s="115"/>
      <c r="C408" s="13">
        <v>10</v>
      </c>
      <c r="D408" s="81"/>
    </row>
    <row r="409" spans="1:4" ht="12" customHeight="1">
      <c r="A409" s="164" t="s">
        <v>1128</v>
      </c>
      <c r="B409" s="36">
        <v>4</v>
      </c>
      <c r="C409" s="13">
        <f>SUM(C410:C414)</f>
        <v>427</v>
      </c>
      <c r="D409" s="32">
        <v>6</v>
      </c>
    </row>
    <row r="410" spans="1:4" ht="12" customHeight="1">
      <c r="A410" s="161" t="s">
        <v>1128</v>
      </c>
      <c r="B410" s="119" t="s">
        <v>1227</v>
      </c>
      <c r="C410" s="13">
        <v>30</v>
      </c>
      <c r="D410" s="80">
        <v>0.54699999999999993</v>
      </c>
    </row>
    <row r="411" spans="1:4" ht="12" customHeight="1">
      <c r="A411" s="171"/>
      <c r="B411" s="119"/>
      <c r="C411" s="13">
        <v>47</v>
      </c>
      <c r="D411" s="81"/>
    </row>
    <row r="412" spans="1:4" ht="12" customHeight="1">
      <c r="A412" s="171"/>
      <c r="B412" s="33" t="s">
        <v>209</v>
      </c>
      <c r="C412" s="13">
        <v>150</v>
      </c>
      <c r="D412" s="14">
        <v>2.2833000000000001</v>
      </c>
    </row>
    <row r="413" spans="1:4" ht="12" customHeight="1">
      <c r="A413" s="171"/>
      <c r="B413" s="33" t="s">
        <v>1228</v>
      </c>
      <c r="C413" s="13">
        <v>100</v>
      </c>
      <c r="D413" s="14">
        <v>1.5111000000000001</v>
      </c>
    </row>
    <row r="414" spans="1:4" ht="12" customHeight="1">
      <c r="A414" s="172"/>
      <c r="B414" s="33" t="s">
        <v>1229</v>
      </c>
      <c r="C414" s="13">
        <v>100</v>
      </c>
      <c r="D414" s="14">
        <v>1.5222</v>
      </c>
    </row>
    <row r="415" spans="1:4" ht="12" customHeight="1">
      <c r="A415" s="164" t="s">
        <v>1129</v>
      </c>
      <c r="B415" s="34">
        <v>12</v>
      </c>
      <c r="C415" s="13">
        <f>SUM(C416:C439)</f>
        <v>1375</v>
      </c>
      <c r="D415" s="30">
        <v>19</v>
      </c>
    </row>
    <row r="416" spans="1:4" ht="12" customHeight="1">
      <c r="A416" s="185" t="s">
        <v>210</v>
      </c>
      <c r="B416" s="122" t="s">
        <v>1230</v>
      </c>
      <c r="C416" s="13">
        <v>30</v>
      </c>
      <c r="D416" s="80">
        <v>0.89649999999999996</v>
      </c>
    </row>
    <row r="417" spans="1:4" ht="12" customHeight="1">
      <c r="A417" s="186"/>
      <c r="B417" s="147"/>
      <c r="C417" s="13">
        <v>22</v>
      </c>
      <c r="D417" s="82"/>
    </row>
    <row r="418" spans="1:4" ht="12" customHeight="1">
      <c r="A418" s="186"/>
      <c r="B418" s="147"/>
      <c r="C418" s="13">
        <v>15</v>
      </c>
      <c r="D418" s="82"/>
    </row>
    <row r="419" spans="1:4" ht="12" customHeight="1">
      <c r="A419" s="186"/>
      <c r="B419" s="123"/>
      <c r="C419" s="13">
        <v>14</v>
      </c>
      <c r="D419" s="81"/>
    </row>
    <row r="420" spans="1:4" ht="12" customHeight="1">
      <c r="A420" s="186"/>
      <c r="B420" s="18" t="s">
        <v>1231</v>
      </c>
      <c r="C420" s="13">
        <v>30</v>
      </c>
      <c r="D420" s="14">
        <v>0.40500000000000003</v>
      </c>
    </row>
    <row r="421" spans="1:4" ht="12" customHeight="1">
      <c r="A421" s="186"/>
      <c r="B421" s="18" t="s">
        <v>1232</v>
      </c>
      <c r="C421" s="13">
        <v>50</v>
      </c>
      <c r="D421" s="14">
        <v>0.75</v>
      </c>
    </row>
    <row r="422" spans="1:4" ht="12" customHeight="1">
      <c r="A422" s="186"/>
      <c r="B422" s="122" t="s">
        <v>1233</v>
      </c>
      <c r="C422" s="13">
        <v>100</v>
      </c>
      <c r="D422" s="80">
        <v>3.0140000000000002</v>
      </c>
    </row>
    <row r="423" spans="1:4" ht="12" customHeight="1">
      <c r="A423" s="186"/>
      <c r="B423" s="147"/>
      <c r="C423" s="13">
        <v>50</v>
      </c>
      <c r="D423" s="82"/>
    </row>
    <row r="424" spans="1:4" ht="12" customHeight="1">
      <c r="A424" s="186"/>
      <c r="B424" s="123"/>
      <c r="C424" s="13">
        <v>48</v>
      </c>
      <c r="D424" s="81"/>
    </row>
    <row r="425" spans="1:4" ht="12" customHeight="1">
      <c r="A425" s="186"/>
      <c r="B425" s="108" t="s">
        <v>1234</v>
      </c>
      <c r="C425" s="13">
        <v>80</v>
      </c>
      <c r="D425" s="80">
        <v>1.9485000000000001</v>
      </c>
    </row>
    <row r="426" spans="1:4" ht="12" customHeight="1">
      <c r="A426" s="186"/>
      <c r="B426" s="110"/>
      <c r="C426" s="13">
        <v>48</v>
      </c>
      <c r="D426" s="81"/>
    </row>
    <row r="427" spans="1:4" ht="12" customHeight="1">
      <c r="A427" s="186"/>
      <c r="B427" s="45" t="s">
        <v>211</v>
      </c>
      <c r="C427" s="13">
        <v>80</v>
      </c>
      <c r="D427" s="14">
        <v>1</v>
      </c>
    </row>
    <row r="428" spans="1:4" ht="12" customHeight="1">
      <c r="A428" s="186"/>
      <c r="B428" s="90" t="s">
        <v>212</v>
      </c>
      <c r="C428" s="13">
        <v>80</v>
      </c>
      <c r="D428" s="80">
        <v>2.6717</v>
      </c>
    </row>
    <row r="429" spans="1:4" ht="12" customHeight="1">
      <c r="A429" s="186"/>
      <c r="B429" s="90"/>
      <c r="C429" s="13">
        <v>99</v>
      </c>
      <c r="D429" s="82"/>
    </row>
    <row r="430" spans="1:4" ht="12" customHeight="1">
      <c r="A430" s="186"/>
      <c r="B430" s="90"/>
      <c r="C430" s="13">
        <v>48</v>
      </c>
      <c r="D430" s="81"/>
    </row>
    <row r="431" spans="1:4" s="10" customFormat="1" ht="12" customHeight="1">
      <c r="A431" s="186"/>
      <c r="B431" s="88" t="s">
        <v>1235</v>
      </c>
      <c r="C431" s="21">
        <v>80</v>
      </c>
      <c r="D431" s="80">
        <v>1.6610999999999998</v>
      </c>
    </row>
    <row r="432" spans="1:4" s="10" customFormat="1" ht="12" customHeight="1">
      <c r="A432" s="186"/>
      <c r="B432" s="89"/>
      <c r="C432" s="21">
        <v>30</v>
      </c>
      <c r="D432" s="81"/>
    </row>
    <row r="433" spans="1:4" ht="12" customHeight="1">
      <c r="A433" s="186"/>
      <c r="B433" s="113" t="s">
        <v>1236</v>
      </c>
      <c r="C433" s="13">
        <v>100</v>
      </c>
      <c r="D433" s="80">
        <v>2.5051000000000001</v>
      </c>
    </row>
    <row r="434" spans="1:4" ht="12" customHeight="1">
      <c r="A434" s="186"/>
      <c r="B434" s="114"/>
      <c r="C434" s="13">
        <v>60</v>
      </c>
      <c r="D434" s="82"/>
    </row>
    <row r="435" spans="1:4" ht="12" customHeight="1">
      <c r="A435" s="186"/>
      <c r="B435" s="115"/>
      <c r="C435" s="13">
        <v>48</v>
      </c>
      <c r="D435" s="81"/>
    </row>
    <row r="436" spans="1:4" ht="12" customHeight="1">
      <c r="A436" s="186"/>
      <c r="B436" s="33" t="s">
        <v>213</v>
      </c>
      <c r="C436" s="13">
        <v>99</v>
      </c>
      <c r="D436" s="14">
        <v>1.5069999999999999</v>
      </c>
    </row>
    <row r="437" spans="1:4" ht="12" customHeight="1">
      <c r="A437" s="186"/>
      <c r="B437" s="113" t="s">
        <v>214</v>
      </c>
      <c r="C437" s="13">
        <v>5</v>
      </c>
      <c r="D437" s="80">
        <v>0.245</v>
      </c>
    </row>
    <row r="438" spans="1:4" ht="12" customHeight="1">
      <c r="A438" s="186"/>
      <c r="B438" s="115"/>
      <c r="C438" s="13">
        <v>13</v>
      </c>
      <c r="D438" s="81"/>
    </row>
    <row r="439" spans="1:4" ht="12" customHeight="1">
      <c r="A439" s="187"/>
      <c r="B439" s="39" t="s">
        <v>215</v>
      </c>
      <c r="C439" s="13">
        <v>146</v>
      </c>
      <c r="D439" s="14">
        <v>2.2223999999999999</v>
      </c>
    </row>
    <row r="440" spans="1:4" ht="12" customHeight="1">
      <c r="A440" s="188" t="s">
        <v>1130</v>
      </c>
      <c r="B440" s="39">
        <v>6</v>
      </c>
      <c r="C440" s="13">
        <f>SUM(C441:C453)</f>
        <v>1090</v>
      </c>
      <c r="D440" s="30">
        <v>15</v>
      </c>
    </row>
    <row r="441" spans="1:4" ht="12" customHeight="1">
      <c r="A441" s="170" t="s">
        <v>216</v>
      </c>
      <c r="B441" s="119" t="s">
        <v>217</v>
      </c>
      <c r="C441" s="13">
        <v>45</v>
      </c>
      <c r="D441" s="80">
        <v>1.1417000000000002</v>
      </c>
    </row>
    <row r="442" spans="1:4" ht="12" customHeight="1">
      <c r="A442" s="171"/>
      <c r="B442" s="119"/>
      <c r="C442" s="13">
        <v>30</v>
      </c>
      <c r="D442" s="81"/>
    </row>
    <row r="443" spans="1:4" ht="12" customHeight="1">
      <c r="A443" s="171"/>
      <c r="B443" s="60" t="s">
        <v>1237</v>
      </c>
      <c r="C443" s="13">
        <v>30</v>
      </c>
      <c r="D443" s="14">
        <v>0.45669999999999999</v>
      </c>
    </row>
    <row r="444" spans="1:4" ht="12" customHeight="1">
      <c r="A444" s="171"/>
      <c r="B444" s="113" t="s">
        <v>218</v>
      </c>
      <c r="C444" s="13">
        <v>100</v>
      </c>
      <c r="D444" s="80">
        <v>4.7187999999999999</v>
      </c>
    </row>
    <row r="445" spans="1:4" ht="12" customHeight="1">
      <c r="A445" s="171"/>
      <c r="B445" s="114"/>
      <c r="C445" s="13">
        <v>150</v>
      </c>
      <c r="D445" s="82"/>
    </row>
    <row r="446" spans="1:4" ht="12" customHeight="1">
      <c r="A446" s="171"/>
      <c r="B446" s="115"/>
      <c r="C446" s="13">
        <v>60</v>
      </c>
      <c r="D446" s="81"/>
    </row>
    <row r="447" spans="1:4" ht="12" customHeight="1">
      <c r="A447" s="171"/>
      <c r="B447" s="119" t="s">
        <v>219</v>
      </c>
      <c r="C447" s="13">
        <v>180</v>
      </c>
      <c r="D447" s="80">
        <v>3.9969000000000001</v>
      </c>
    </row>
    <row r="448" spans="1:4" ht="12" customHeight="1">
      <c r="A448" s="171"/>
      <c r="B448" s="119"/>
      <c r="C448" s="13">
        <v>75</v>
      </c>
      <c r="D448" s="82"/>
    </row>
    <row r="449" spans="1:4" ht="12" customHeight="1">
      <c r="A449" s="171"/>
      <c r="B449" s="119"/>
      <c r="C449" s="13">
        <v>50</v>
      </c>
      <c r="D449" s="81"/>
    </row>
    <row r="450" spans="1:4" ht="12" customHeight="1">
      <c r="A450" s="171"/>
      <c r="B450" s="121" t="s">
        <v>220</v>
      </c>
      <c r="C450" s="13">
        <v>150</v>
      </c>
      <c r="D450" s="80">
        <v>3.0144000000000002</v>
      </c>
    </row>
    <row r="451" spans="1:4" ht="12" customHeight="1">
      <c r="A451" s="171"/>
      <c r="B451" s="121"/>
      <c r="C451" s="13">
        <v>140</v>
      </c>
      <c r="D451" s="81"/>
    </row>
    <row r="452" spans="1:4" ht="12" customHeight="1">
      <c r="A452" s="171"/>
      <c r="B452" s="113" t="s">
        <v>221</v>
      </c>
      <c r="C452" s="13">
        <v>50</v>
      </c>
      <c r="D452" s="80">
        <v>0.93940000000000001</v>
      </c>
    </row>
    <row r="453" spans="1:4" ht="12" customHeight="1">
      <c r="A453" s="172"/>
      <c r="B453" s="115"/>
      <c r="C453" s="13">
        <v>30</v>
      </c>
      <c r="D453" s="81"/>
    </row>
    <row r="454" spans="1:4" ht="12" customHeight="1">
      <c r="A454" s="164" t="s">
        <v>1131</v>
      </c>
      <c r="B454" s="36">
        <v>12</v>
      </c>
      <c r="C454" s="13">
        <f>SUM(C455:C475)</f>
        <v>1362.3</v>
      </c>
      <c r="D454" s="31">
        <v>17</v>
      </c>
    </row>
    <row r="455" spans="1:4" ht="12" customHeight="1">
      <c r="A455" s="189" t="s">
        <v>1266</v>
      </c>
      <c r="B455" s="39" t="s">
        <v>1238</v>
      </c>
      <c r="C455" s="13">
        <v>80</v>
      </c>
      <c r="D455" s="14">
        <v>0.87109999999999999</v>
      </c>
    </row>
    <row r="456" spans="1:4" ht="12" customHeight="1">
      <c r="A456" s="190"/>
      <c r="B456" s="88" t="s">
        <v>222</v>
      </c>
      <c r="C456" s="13">
        <v>95</v>
      </c>
      <c r="D456" s="80">
        <v>2.5074999999999998</v>
      </c>
    </row>
    <row r="457" spans="1:4" ht="12" customHeight="1">
      <c r="A457" s="190"/>
      <c r="B457" s="124"/>
      <c r="C457" s="13">
        <v>50</v>
      </c>
      <c r="D457" s="82"/>
    </row>
    <row r="458" spans="1:4" ht="12" customHeight="1">
      <c r="A458" s="190"/>
      <c r="B458" s="89"/>
      <c r="C458" s="13">
        <v>26.5</v>
      </c>
      <c r="D458" s="81"/>
    </row>
    <row r="459" spans="1:4" ht="12" customHeight="1">
      <c r="A459" s="190"/>
      <c r="B459" s="39" t="s">
        <v>1239</v>
      </c>
      <c r="C459" s="13">
        <v>150</v>
      </c>
      <c r="D459" s="14">
        <v>2.2833000000000001</v>
      </c>
    </row>
    <row r="460" spans="1:4" ht="12" customHeight="1">
      <c r="A460" s="190"/>
      <c r="B460" s="39" t="s">
        <v>1240</v>
      </c>
      <c r="C460" s="13">
        <v>40</v>
      </c>
      <c r="D460" s="14">
        <v>0.27779999999999999</v>
      </c>
    </row>
    <row r="461" spans="1:4" ht="12" customHeight="1">
      <c r="A461" s="190"/>
      <c r="B461" s="88" t="s">
        <v>223</v>
      </c>
      <c r="C461" s="13">
        <v>15</v>
      </c>
      <c r="D461" s="80">
        <v>0.13639999999999999</v>
      </c>
    </row>
    <row r="462" spans="1:4" ht="12" customHeight="1">
      <c r="A462" s="190"/>
      <c r="B462" s="89"/>
      <c r="C462" s="13">
        <v>5</v>
      </c>
      <c r="D462" s="81"/>
    </row>
    <row r="463" spans="1:4" ht="12" customHeight="1">
      <c r="A463" s="190"/>
      <c r="B463" s="88" t="s">
        <v>224</v>
      </c>
      <c r="C463" s="13">
        <v>48</v>
      </c>
      <c r="D463" s="80">
        <v>2.0143</v>
      </c>
    </row>
    <row r="464" spans="1:4" ht="12" customHeight="1">
      <c r="A464" s="190"/>
      <c r="B464" s="124"/>
      <c r="C464" s="13">
        <v>50</v>
      </c>
      <c r="D464" s="82"/>
    </row>
    <row r="465" spans="1:4" ht="12" customHeight="1">
      <c r="A465" s="190"/>
      <c r="B465" s="124"/>
      <c r="C465" s="13">
        <v>50</v>
      </c>
      <c r="D465" s="82"/>
    </row>
    <row r="466" spans="1:4" ht="12" customHeight="1">
      <c r="A466" s="190"/>
      <c r="B466" s="89"/>
      <c r="C466" s="13">
        <v>30</v>
      </c>
      <c r="D466" s="81"/>
    </row>
    <row r="467" spans="1:4" ht="12" customHeight="1">
      <c r="A467" s="190"/>
      <c r="B467" s="39" t="s">
        <v>225</v>
      </c>
      <c r="C467" s="13">
        <v>96</v>
      </c>
      <c r="D467" s="14">
        <v>1.4613</v>
      </c>
    </row>
    <row r="468" spans="1:4" ht="12" customHeight="1">
      <c r="A468" s="190"/>
      <c r="B468" s="88" t="s">
        <v>226</v>
      </c>
      <c r="C468" s="13">
        <v>200</v>
      </c>
      <c r="D468" s="80">
        <v>3.8054999999999999</v>
      </c>
    </row>
    <row r="469" spans="1:4" ht="12" customHeight="1">
      <c r="A469" s="190"/>
      <c r="B469" s="89"/>
      <c r="C469" s="13">
        <v>50</v>
      </c>
      <c r="D469" s="81"/>
    </row>
    <row r="470" spans="1:4" ht="12" customHeight="1">
      <c r="A470" s="190"/>
      <c r="B470" s="39" t="s">
        <v>1241</v>
      </c>
      <c r="C470" s="13">
        <v>100</v>
      </c>
      <c r="D470" s="14">
        <v>0.33329999999999999</v>
      </c>
    </row>
    <row r="471" spans="1:4" ht="12" customHeight="1">
      <c r="A471" s="190"/>
      <c r="B471" s="88" t="s">
        <v>227</v>
      </c>
      <c r="C471" s="13">
        <v>30</v>
      </c>
      <c r="D471" s="80">
        <v>0.52780000000000005</v>
      </c>
    </row>
    <row r="472" spans="1:4" ht="12" customHeight="1">
      <c r="A472" s="190"/>
      <c r="B472" s="89"/>
      <c r="C472" s="13">
        <v>40</v>
      </c>
      <c r="D472" s="81"/>
    </row>
    <row r="473" spans="1:4" ht="12" customHeight="1">
      <c r="A473" s="190"/>
      <c r="B473" s="39" t="s">
        <v>228</v>
      </c>
      <c r="C473" s="13">
        <v>21.8</v>
      </c>
      <c r="D473" s="14">
        <v>0.2228</v>
      </c>
    </row>
    <row r="474" spans="1:4" ht="12" customHeight="1">
      <c r="A474" s="190"/>
      <c r="B474" s="88" t="s">
        <v>229</v>
      </c>
      <c r="C474" s="13">
        <v>95</v>
      </c>
      <c r="D474" s="80">
        <v>2.3622000000000001</v>
      </c>
    </row>
    <row r="475" spans="1:4" ht="12" customHeight="1">
      <c r="A475" s="191"/>
      <c r="B475" s="89"/>
      <c r="C475" s="13">
        <v>90</v>
      </c>
      <c r="D475" s="81"/>
    </row>
    <row r="476" spans="1:4" ht="12" customHeight="1">
      <c r="A476" s="165" t="s">
        <v>1132</v>
      </c>
      <c r="B476" s="13">
        <f>SUM(B477,B485,B494)</f>
        <v>15</v>
      </c>
      <c r="C476" s="13">
        <f>SUM(C477,C485,C494)</f>
        <v>1352.6</v>
      </c>
      <c r="D476" s="15">
        <f>SUM(D477,D485,D494)</f>
        <v>18</v>
      </c>
    </row>
    <row r="477" spans="1:4" ht="12" customHeight="1">
      <c r="A477" s="169" t="s">
        <v>1133</v>
      </c>
      <c r="B477" s="38">
        <v>7</v>
      </c>
      <c r="C477" s="13">
        <f>SUM(C478:C484)</f>
        <v>233.7</v>
      </c>
      <c r="D477" s="31">
        <v>3</v>
      </c>
    </row>
    <row r="478" spans="1:4" ht="12" customHeight="1">
      <c r="A478" s="154" t="s">
        <v>230</v>
      </c>
      <c r="B478" s="33" t="s">
        <v>231</v>
      </c>
      <c r="C478" s="13">
        <v>50</v>
      </c>
      <c r="D478" s="14">
        <v>0.55830000000000002</v>
      </c>
    </row>
    <row r="479" spans="1:4" ht="12" customHeight="1">
      <c r="A479" s="192"/>
      <c r="B479" s="33" t="s">
        <v>232</v>
      </c>
      <c r="C479" s="13">
        <v>50</v>
      </c>
      <c r="D479" s="14">
        <v>0.7611</v>
      </c>
    </row>
    <row r="480" spans="1:4" ht="12" customHeight="1">
      <c r="A480" s="192"/>
      <c r="B480" s="33" t="s">
        <v>233</v>
      </c>
      <c r="C480" s="13">
        <v>27.7</v>
      </c>
      <c r="D480" s="14">
        <v>0.317</v>
      </c>
    </row>
    <row r="481" spans="1:4" ht="12" customHeight="1">
      <c r="A481" s="192"/>
      <c r="B481" s="33" t="s">
        <v>234</v>
      </c>
      <c r="C481" s="13">
        <v>20</v>
      </c>
      <c r="D481" s="14">
        <v>0.3044</v>
      </c>
    </row>
    <row r="482" spans="1:4" ht="12" customHeight="1">
      <c r="A482" s="192"/>
      <c r="B482" s="33" t="s">
        <v>235</v>
      </c>
      <c r="C482" s="13">
        <v>26</v>
      </c>
      <c r="D482" s="14">
        <v>0.3221</v>
      </c>
    </row>
    <row r="483" spans="1:4" ht="12" customHeight="1">
      <c r="A483" s="192"/>
      <c r="B483" s="33" t="s">
        <v>236</v>
      </c>
      <c r="C483" s="13">
        <v>30</v>
      </c>
      <c r="D483" s="14">
        <v>0.33829999999999999</v>
      </c>
    </row>
    <row r="484" spans="1:4" ht="12" customHeight="1">
      <c r="A484" s="155"/>
      <c r="B484" s="33" t="s">
        <v>237</v>
      </c>
      <c r="C484" s="13">
        <v>30</v>
      </c>
      <c r="D484" s="14">
        <v>0.36330000000000001</v>
      </c>
    </row>
    <row r="485" spans="1:4" ht="12" customHeight="1">
      <c r="A485" s="193" t="s">
        <v>1134</v>
      </c>
      <c r="B485" s="33">
        <v>6</v>
      </c>
      <c r="C485" s="13">
        <f>SUM(C486:C493)</f>
        <v>798.9</v>
      </c>
      <c r="D485" s="14">
        <v>10</v>
      </c>
    </row>
    <row r="486" spans="1:4" ht="12" customHeight="1">
      <c r="A486" s="154" t="s">
        <v>238</v>
      </c>
      <c r="B486" s="33" t="s">
        <v>239</v>
      </c>
      <c r="C486" s="13">
        <v>10</v>
      </c>
      <c r="D486" s="14">
        <v>0.1522</v>
      </c>
    </row>
    <row r="487" spans="1:4" ht="12" customHeight="1">
      <c r="A487" s="192"/>
      <c r="B487" s="113" t="s">
        <v>240</v>
      </c>
      <c r="C487" s="13">
        <v>300</v>
      </c>
      <c r="D487" s="80">
        <v>6.6684000000000001</v>
      </c>
    </row>
    <row r="488" spans="1:4" ht="12" customHeight="1">
      <c r="A488" s="192"/>
      <c r="B488" s="114"/>
      <c r="C488" s="13">
        <v>20.9</v>
      </c>
      <c r="D488" s="82"/>
    </row>
    <row r="489" spans="1:4" ht="12" customHeight="1">
      <c r="A489" s="192"/>
      <c r="B489" s="115"/>
      <c r="C489" s="13">
        <v>125</v>
      </c>
      <c r="D489" s="81"/>
    </row>
    <row r="490" spans="1:4" ht="12" customHeight="1">
      <c r="A490" s="192"/>
      <c r="B490" s="33" t="s">
        <v>241</v>
      </c>
      <c r="C490" s="13">
        <v>230</v>
      </c>
      <c r="D490" s="14">
        <v>2.1082999999999998</v>
      </c>
    </row>
    <row r="491" spans="1:4" ht="12" customHeight="1">
      <c r="A491" s="192"/>
      <c r="B491" s="33" t="s">
        <v>242</v>
      </c>
      <c r="C491" s="13">
        <v>68</v>
      </c>
      <c r="D491" s="14">
        <v>0.45710000000000001</v>
      </c>
    </row>
    <row r="492" spans="1:4" ht="12" customHeight="1">
      <c r="A492" s="192"/>
      <c r="B492" s="33" t="s">
        <v>243</v>
      </c>
      <c r="C492" s="13">
        <v>30</v>
      </c>
      <c r="D492" s="14">
        <v>0.45669999999999999</v>
      </c>
    </row>
    <row r="493" spans="1:4" ht="12" customHeight="1">
      <c r="A493" s="155"/>
      <c r="B493" s="33" t="s">
        <v>244</v>
      </c>
      <c r="C493" s="13">
        <v>15</v>
      </c>
      <c r="D493" s="14">
        <v>0.125</v>
      </c>
    </row>
    <row r="494" spans="1:4" ht="12" customHeight="1">
      <c r="A494" s="193" t="s">
        <v>1135</v>
      </c>
      <c r="B494" s="33">
        <v>2</v>
      </c>
      <c r="C494" s="13">
        <f>SUM(C495:C498)</f>
        <v>320</v>
      </c>
      <c r="D494" s="14">
        <v>5</v>
      </c>
    </row>
    <row r="495" spans="1:4" ht="12" customHeight="1">
      <c r="A495" s="194" t="s">
        <v>245</v>
      </c>
      <c r="B495" s="33" t="s">
        <v>246</v>
      </c>
      <c r="C495" s="13">
        <v>200</v>
      </c>
      <c r="D495" s="14">
        <v>3.0444</v>
      </c>
    </row>
    <row r="496" spans="1:4" ht="12" customHeight="1">
      <c r="A496" s="195"/>
      <c r="B496" s="113" t="s">
        <v>247</v>
      </c>
      <c r="C496" s="13">
        <v>30</v>
      </c>
      <c r="D496" s="80">
        <v>1.3683000000000001</v>
      </c>
    </row>
    <row r="497" spans="1:4" ht="12" customHeight="1">
      <c r="A497" s="195"/>
      <c r="B497" s="114"/>
      <c r="C497" s="13">
        <v>30</v>
      </c>
      <c r="D497" s="82"/>
    </row>
    <row r="498" spans="1:4" ht="12" customHeight="1">
      <c r="A498" s="196"/>
      <c r="B498" s="115"/>
      <c r="C498" s="13">
        <v>60</v>
      </c>
      <c r="D498" s="81"/>
    </row>
    <row r="499" spans="1:4" ht="12" customHeight="1">
      <c r="A499" s="165" t="s">
        <v>1136</v>
      </c>
      <c r="B499" s="13">
        <f>SUM(B500,B590,B680,B716,B735,B743,B747)</f>
        <v>153</v>
      </c>
      <c r="C499" s="13">
        <f>SUM(C500,C590,C680,C716,C735,C743,C747)</f>
        <v>15513.9</v>
      </c>
      <c r="D499" s="15">
        <f>SUM(D500,D590,D680,D716,D735,D743,D747)</f>
        <v>184</v>
      </c>
    </row>
    <row r="500" spans="1:4" ht="12" customHeight="1">
      <c r="A500" s="197" t="s">
        <v>1137</v>
      </c>
      <c r="B500" s="36">
        <v>42</v>
      </c>
      <c r="C500" s="13">
        <f>SUM(C501:C589)</f>
        <v>3770.5</v>
      </c>
      <c r="D500" s="32">
        <v>44</v>
      </c>
    </row>
    <row r="501" spans="1:4" ht="12" customHeight="1">
      <c r="A501" s="144" t="s">
        <v>248</v>
      </c>
      <c r="B501" s="90" t="s">
        <v>249</v>
      </c>
      <c r="C501" s="13">
        <v>50</v>
      </c>
      <c r="D501" s="80">
        <v>2.6577000000000002</v>
      </c>
    </row>
    <row r="502" spans="1:4" ht="12" customHeight="1">
      <c r="A502" s="145"/>
      <c r="B502" s="90"/>
      <c r="C502" s="13">
        <v>50</v>
      </c>
      <c r="D502" s="82"/>
    </row>
    <row r="503" spans="1:4" ht="12" customHeight="1">
      <c r="A503" s="145"/>
      <c r="B503" s="90"/>
      <c r="C503" s="13">
        <v>30</v>
      </c>
      <c r="D503" s="82"/>
    </row>
    <row r="504" spans="1:4" ht="12" customHeight="1">
      <c r="A504" s="145"/>
      <c r="B504" s="90"/>
      <c r="C504" s="13">
        <v>50</v>
      </c>
      <c r="D504" s="82"/>
    </row>
    <row r="505" spans="1:4" ht="12" customHeight="1">
      <c r="A505" s="145"/>
      <c r="B505" s="90"/>
      <c r="C505" s="13">
        <v>30</v>
      </c>
      <c r="D505" s="82"/>
    </row>
    <row r="506" spans="1:4" ht="12" customHeight="1">
      <c r="A506" s="145"/>
      <c r="B506" s="90"/>
      <c r="C506" s="13">
        <v>50</v>
      </c>
      <c r="D506" s="82"/>
    </row>
    <row r="507" spans="1:4" ht="12" customHeight="1">
      <c r="A507" s="145"/>
      <c r="B507" s="90"/>
      <c r="C507" s="13">
        <v>50</v>
      </c>
      <c r="D507" s="81"/>
    </row>
    <row r="508" spans="1:4" ht="12" customHeight="1">
      <c r="A508" s="145"/>
      <c r="B508" s="143" t="s">
        <v>250</v>
      </c>
      <c r="C508" s="13">
        <v>30</v>
      </c>
      <c r="D508" s="80">
        <v>1.1383000000000001</v>
      </c>
    </row>
    <row r="509" spans="1:4" ht="12" customHeight="1">
      <c r="A509" s="145"/>
      <c r="B509" s="139"/>
      <c r="C509" s="13">
        <v>60</v>
      </c>
      <c r="D509" s="81"/>
    </row>
    <row r="510" spans="1:4" ht="12" customHeight="1">
      <c r="A510" s="145"/>
      <c r="B510" s="139" t="s">
        <v>251</v>
      </c>
      <c r="C510" s="13">
        <v>100</v>
      </c>
      <c r="D510" s="80">
        <v>3.9217000000000004</v>
      </c>
    </row>
    <row r="511" spans="1:4" ht="12" customHeight="1">
      <c r="A511" s="145"/>
      <c r="B511" s="139"/>
      <c r="C511" s="13">
        <v>50</v>
      </c>
      <c r="D511" s="82"/>
    </row>
    <row r="512" spans="1:4" ht="12" customHeight="1">
      <c r="A512" s="145"/>
      <c r="B512" s="139"/>
      <c r="C512" s="13">
        <v>30</v>
      </c>
      <c r="D512" s="82"/>
    </row>
    <row r="513" spans="1:4" ht="12" customHeight="1">
      <c r="A513" s="145"/>
      <c r="B513" s="139"/>
      <c r="C513" s="13">
        <v>45</v>
      </c>
      <c r="D513" s="82"/>
    </row>
    <row r="514" spans="1:4" ht="12" customHeight="1">
      <c r="A514" s="145"/>
      <c r="B514" s="139"/>
      <c r="C514" s="13">
        <v>30</v>
      </c>
      <c r="D514" s="82"/>
    </row>
    <row r="515" spans="1:4" ht="12" customHeight="1">
      <c r="A515" s="145"/>
      <c r="B515" s="139"/>
      <c r="C515" s="13">
        <v>40</v>
      </c>
      <c r="D515" s="81"/>
    </row>
    <row r="516" spans="1:4" ht="12" customHeight="1">
      <c r="A516" s="145"/>
      <c r="B516" s="49" t="s">
        <v>252</v>
      </c>
      <c r="C516" s="13">
        <v>30</v>
      </c>
      <c r="D516" s="14">
        <v>0.45669999999999999</v>
      </c>
    </row>
    <row r="517" spans="1:4" ht="12" customHeight="1">
      <c r="A517" s="145"/>
      <c r="B517" s="139" t="s">
        <v>253</v>
      </c>
      <c r="C517" s="13">
        <v>4</v>
      </c>
      <c r="D517" s="80">
        <v>0.73670000000000002</v>
      </c>
    </row>
    <row r="518" spans="1:4" ht="12" customHeight="1">
      <c r="A518" s="145"/>
      <c r="B518" s="139"/>
      <c r="C518" s="13">
        <v>16</v>
      </c>
      <c r="D518" s="82"/>
    </row>
    <row r="519" spans="1:4" ht="12" customHeight="1">
      <c r="A519" s="145"/>
      <c r="B519" s="139"/>
      <c r="C519" s="13">
        <v>10</v>
      </c>
      <c r="D519" s="82"/>
    </row>
    <row r="520" spans="1:4" ht="12" customHeight="1">
      <c r="A520" s="145"/>
      <c r="B520" s="139"/>
      <c r="C520" s="13">
        <v>30</v>
      </c>
      <c r="D520" s="81"/>
    </row>
    <row r="521" spans="1:4" ht="12" customHeight="1">
      <c r="A521" s="145"/>
      <c r="B521" s="49" t="s">
        <v>254</v>
      </c>
      <c r="C521" s="13">
        <v>100</v>
      </c>
      <c r="D521" s="14">
        <v>0.82779999999999998</v>
      </c>
    </row>
    <row r="522" spans="1:4" ht="12" customHeight="1">
      <c r="A522" s="145"/>
      <c r="B522" s="49" t="s">
        <v>255</v>
      </c>
      <c r="C522" s="13">
        <v>50</v>
      </c>
      <c r="D522" s="14">
        <v>0.7611</v>
      </c>
    </row>
    <row r="523" spans="1:4" ht="12" customHeight="1">
      <c r="A523" s="145"/>
      <c r="B523" s="139" t="s">
        <v>256</v>
      </c>
      <c r="C523" s="13">
        <v>50</v>
      </c>
      <c r="D523" s="80">
        <v>3.1815000000000002</v>
      </c>
    </row>
    <row r="524" spans="1:4" ht="12" customHeight="1">
      <c r="A524" s="145"/>
      <c r="B524" s="139"/>
      <c r="C524" s="13">
        <v>30</v>
      </c>
      <c r="D524" s="82"/>
    </row>
    <row r="525" spans="1:4" ht="12" customHeight="1">
      <c r="A525" s="145"/>
      <c r="B525" s="139"/>
      <c r="C525" s="13">
        <v>99</v>
      </c>
      <c r="D525" s="82"/>
    </row>
    <row r="526" spans="1:4" ht="12" customHeight="1">
      <c r="A526" s="145"/>
      <c r="B526" s="139"/>
      <c r="C526" s="13">
        <v>30</v>
      </c>
      <c r="D526" s="81"/>
    </row>
    <row r="527" spans="1:4" ht="12" customHeight="1">
      <c r="A527" s="145"/>
      <c r="B527" s="49" t="s">
        <v>257</v>
      </c>
      <c r="C527" s="13">
        <v>45</v>
      </c>
      <c r="D527" s="14">
        <v>0.68500000000000005</v>
      </c>
    </row>
    <row r="528" spans="1:4" ht="12" customHeight="1">
      <c r="A528" s="145"/>
      <c r="B528" s="139" t="s">
        <v>258</v>
      </c>
      <c r="C528" s="13">
        <v>30</v>
      </c>
      <c r="D528" s="80">
        <v>0.59840000000000004</v>
      </c>
    </row>
    <row r="529" spans="1:4" ht="12" customHeight="1">
      <c r="A529" s="145"/>
      <c r="B529" s="139"/>
      <c r="C529" s="13">
        <v>30</v>
      </c>
      <c r="D529" s="81"/>
    </row>
    <row r="530" spans="1:4" ht="12" customHeight="1">
      <c r="A530" s="145"/>
      <c r="B530" s="49" t="s">
        <v>259</v>
      </c>
      <c r="C530" s="13">
        <v>23</v>
      </c>
      <c r="D530" s="14">
        <v>0.34239999999999998</v>
      </c>
    </row>
    <row r="531" spans="1:4" ht="12" customHeight="1">
      <c r="A531" s="145"/>
      <c r="B531" s="139" t="s">
        <v>260</v>
      </c>
      <c r="C531" s="13">
        <v>17</v>
      </c>
      <c r="D531" s="80">
        <v>1.3841000000000001</v>
      </c>
    </row>
    <row r="532" spans="1:4" ht="12" customHeight="1">
      <c r="A532" s="145"/>
      <c r="B532" s="139"/>
      <c r="C532" s="13">
        <v>25.5</v>
      </c>
      <c r="D532" s="82"/>
    </row>
    <row r="533" spans="1:4" ht="12" customHeight="1">
      <c r="A533" s="145"/>
      <c r="B533" s="139"/>
      <c r="C533" s="13">
        <v>50</v>
      </c>
      <c r="D533" s="82"/>
    </row>
    <row r="534" spans="1:4" ht="12" customHeight="1">
      <c r="A534" s="145"/>
      <c r="B534" s="139"/>
      <c r="C534" s="13">
        <v>40</v>
      </c>
      <c r="D534" s="81"/>
    </row>
    <row r="535" spans="1:4" ht="12" customHeight="1">
      <c r="A535" s="145"/>
      <c r="B535" s="139" t="s">
        <v>261</v>
      </c>
      <c r="C535" s="13">
        <v>100</v>
      </c>
      <c r="D535" s="80">
        <v>1.8946000000000001</v>
      </c>
    </row>
    <row r="536" spans="1:4" ht="12" customHeight="1">
      <c r="A536" s="145"/>
      <c r="B536" s="139"/>
      <c r="C536" s="13">
        <v>46</v>
      </c>
      <c r="D536" s="81"/>
    </row>
    <row r="537" spans="1:4" ht="12" customHeight="1">
      <c r="A537" s="145"/>
      <c r="B537" s="139" t="s">
        <v>262</v>
      </c>
      <c r="C537" s="13">
        <v>30</v>
      </c>
      <c r="D537" s="80">
        <v>0.54500000000000004</v>
      </c>
    </row>
    <row r="538" spans="1:4" ht="12" customHeight="1">
      <c r="A538" s="145"/>
      <c r="B538" s="139"/>
      <c r="C538" s="13">
        <v>30</v>
      </c>
      <c r="D538" s="81"/>
    </row>
    <row r="539" spans="1:4" ht="12" customHeight="1">
      <c r="A539" s="145"/>
      <c r="B539" s="49" t="s">
        <v>263</v>
      </c>
      <c r="C539" s="13">
        <v>20</v>
      </c>
      <c r="D539" s="14">
        <v>0.2089</v>
      </c>
    </row>
    <row r="540" spans="1:4" ht="12" customHeight="1">
      <c r="A540" s="145"/>
      <c r="B540" s="49" t="s">
        <v>264</v>
      </c>
      <c r="C540" s="13">
        <v>50</v>
      </c>
      <c r="D540" s="14">
        <v>0.7611</v>
      </c>
    </row>
    <row r="541" spans="1:4" ht="12" customHeight="1">
      <c r="A541" s="145"/>
      <c r="B541" s="139" t="s">
        <v>265</v>
      </c>
      <c r="C541" s="13">
        <v>50</v>
      </c>
      <c r="D541" s="80">
        <v>2.6888999999999998</v>
      </c>
    </row>
    <row r="542" spans="1:4" ht="12" customHeight="1">
      <c r="A542" s="145"/>
      <c r="B542" s="139"/>
      <c r="C542" s="13">
        <v>100</v>
      </c>
      <c r="D542" s="82"/>
    </row>
    <row r="543" spans="1:4" ht="12" customHeight="1">
      <c r="A543" s="145"/>
      <c r="B543" s="139"/>
      <c r="C543" s="13">
        <v>50</v>
      </c>
      <c r="D543" s="82"/>
    </row>
    <row r="544" spans="1:4" ht="12" customHeight="1">
      <c r="A544" s="145"/>
      <c r="B544" s="139"/>
      <c r="C544" s="13">
        <v>120</v>
      </c>
      <c r="D544" s="82"/>
    </row>
    <row r="545" spans="1:4" ht="12" customHeight="1">
      <c r="A545" s="145"/>
      <c r="B545" s="139"/>
      <c r="C545" s="13">
        <v>80</v>
      </c>
      <c r="D545" s="81"/>
    </row>
    <row r="546" spans="1:4" ht="12" customHeight="1">
      <c r="A546" s="145"/>
      <c r="B546" s="139" t="s">
        <v>266</v>
      </c>
      <c r="C546" s="13">
        <v>20</v>
      </c>
      <c r="D546" s="80">
        <v>0.45330000000000004</v>
      </c>
    </row>
    <row r="547" spans="1:4" ht="12" customHeight="1">
      <c r="A547" s="145"/>
      <c r="B547" s="139"/>
      <c r="C547" s="13">
        <v>20</v>
      </c>
      <c r="D547" s="81"/>
    </row>
    <row r="548" spans="1:4" ht="12" customHeight="1">
      <c r="A548" s="145"/>
      <c r="B548" s="49" t="s">
        <v>267</v>
      </c>
      <c r="C548" s="13">
        <v>25</v>
      </c>
      <c r="D548" s="14">
        <v>0.3528</v>
      </c>
    </row>
    <row r="549" spans="1:4" ht="12" customHeight="1">
      <c r="A549" s="145"/>
      <c r="B549" s="139" t="s">
        <v>268</v>
      </c>
      <c r="C549" s="13">
        <v>50</v>
      </c>
      <c r="D549" s="80">
        <v>1.5222</v>
      </c>
    </row>
    <row r="550" spans="1:4" ht="12" customHeight="1">
      <c r="A550" s="145"/>
      <c r="B550" s="139"/>
      <c r="C550" s="13">
        <v>50</v>
      </c>
      <c r="D550" s="81"/>
    </row>
    <row r="551" spans="1:4" ht="12" customHeight="1">
      <c r="A551" s="145"/>
      <c r="B551" s="49" t="s">
        <v>269</v>
      </c>
      <c r="C551" s="13">
        <v>50</v>
      </c>
      <c r="D551" s="14">
        <v>0.7611</v>
      </c>
    </row>
    <row r="552" spans="1:4" ht="12" customHeight="1">
      <c r="A552" s="145"/>
      <c r="B552" s="139" t="s">
        <v>270</v>
      </c>
      <c r="C552" s="13">
        <v>19</v>
      </c>
      <c r="D552" s="80">
        <v>0.74590000000000001</v>
      </c>
    </row>
    <row r="553" spans="1:4" ht="12" customHeight="1">
      <c r="A553" s="145"/>
      <c r="B553" s="139"/>
      <c r="C553" s="13">
        <v>30</v>
      </c>
      <c r="D553" s="81"/>
    </row>
    <row r="554" spans="1:4" ht="12" customHeight="1">
      <c r="A554" s="145"/>
      <c r="B554" s="139" t="s">
        <v>271</v>
      </c>
      <c r="C554" s="13">
        <v>30</v>
      </c>
      <c r="D554" s="80">
        <v>0.66610000000000003</v>
      </c>
    </row>
    <row r="555" spans="1:4" ht="12" customHeight="1">
      <c r="A555" s="145"/>
      <c r="B555" s="139"/>
      <c r="C555" s="13">
        <v>20</v>
      </c>
      <c r="D555" s="81"/>
    </row>
    <row r="556" spans="1:4" ht="12" customHeight="1">
      <c r="A556" s="145"/>
      <c r="B556" s="49" t="s">
        <v>272</v>
      </c>
      <c r="C556" s="13">
        <v>50</v>
      </c>
      <c r="D556" s="14">
        <v>0.66669999999999996</v>
      </c>
    </row>
    <row r="557" spans="1:4" ht="12" customHeight="1">
      <c r="A557" s="145"/>
      <c r="B557" s="49" t="s">
        <v>273</v>
      </c>
      <c r="C557" s="13">
        <v>15</v>
      </c>
      <c r="D557" s="14">
        <v>0.2283</v>
      </c>
    </row>
    <row r="558" spans="1:4" ht="12" customHeight="1">
      <c r="A558" s="145"/>
      <c r="B558" s="139" t="s">
        <v>274</v>
      </c>
      <c r="C558" s="13">
        <v>30</v>
      </c>
      <c r="D558" s="80">
        <v>1.9954999999999998</v>
      </c>
    </row>
    <row r="559" spans="1:4" ht="12" customHeight="1">
      <c r="A559" s="145"/>
      <c r="B559" s="139"/>
      <c r="C559" s="13">
        <v>100</v>
      </c>
      <c r="D559" s="82"/>
    </row>
    <row r="560" spans="1:4" ht="12" customHeight="1">
      <c r="A560" s="145"/>
      <c r="B560" s="139"/>
      <c r="C560" s="13">
        <v>100</v>
      </c>
      <c r="D560" s="81"/>
    </row>
    <row r="561" spans="1:4" ht="12" customHeight="1">
      <c r="A561" s="145"/>
      <c r="B561" s="139" t="s">
        <v>275</v>
      </c>
      <c r="C561" s="13">
        <v>30</v>
      </c>
      <c r="D561" s="80">
        <v>0.88500000000000001</v>
      </c>
    </row>
    <row r="562" spans="1:4" ht="12" customHeight="1">
      <c r="A562" s="145"/>
      <c r="B562" s="139"/>
      <c r="C562" s="13">
        <v>50</v>
      </c>
      <c r="D562" s="81"/>
    </row>
    <row r="563" spans="1:4" ht="12" customHeight="1">
      <c r="A563" s="145"/>
      <c r="B563" s="139" t="s">
        <v>276</v>
      </c>
      <c r="C563" s="13">
        <v>50</v>
      </c>
      <c r="D563" s="80">
        <v>2.3043</v>
      </c>
    </row>
    <row r="564" spans="1:4" ht="12" customHeight="1">
      <c r="A564" s="145"/>
      <c r="B564" s="139"/>
      <c r="C564" s="13">
        <v>50</v>
      </c>
      <c r="D564" s="82"/>
    </row>
    <row r="565" spans="1:4" ht="12" customHeight="1">
      <c r="A565" s="145"/>
      <c r="B565" s="139"/>
      <c r="C565" s="13">
        <v>40</v>
      </c>
      <c r="D565" s="82"/>
    </row>
    <row r="566" spans="1:4" ht="12" customHeight="1">
      <c r="A566" s="145"/>
      <c r="B566" s="139"/>
      <c r="C566" s="13">
        <v>92</v>
      </c>
      <c r="D566" s="81"/>
    </row>
    <row r="567" spans="1:4" ht="12" customHeight="1">
      <c r="A567" s="145"/>
      <c r="B567" s="49" t="s">
        <v>277</v>
      </c>
      <c r="C567" s="13">
        <v>29</v>
      </c>
      <c r="D567" s="14">
        <v>0.1128</v>
      </c>
    </row>
    <row r="568" spans="1:4" ht="12" customHeight="1">
      <c r="A568" s="145"/>
      <c r="B568" s="49" t="s">
        <v>278</v>
      </c>
      <c r="C568" s="13">
        <v>45</v>
      </c>
      <c r="D568" s="14">
        <v>0.61750000000000005</v>
      </c>
    </row>
    <row r="569" spans="1:4" ht="12" customHeight="1">
      <c r="A569" s="145"/>
      <c r="B569" s="49" t="s">
        <v>279</v>
      </c>
      <c r="C569" s="13">
        <v>20</v>
      </c>
      <c r="D569" s="14">
        <v>0.3044</v>
      </c>
    </row>
    <row r="570" spans="1:4" ht="12" customHeight="1">
      <c r="A570" s="145"/>
      <c r="B570" s="139" t="s">
        <v>280</v>
      </c>
      <c r="C570" s="13">
        <v>30</v>
      </c>
      <c r="D570" s="80">
        <v>1.2227000000000001</v>
      </c>
    </row>
    <row r="571" spans="1:4" ht="12" customHeight="1">
      <c r="A571" s="145"/>
      <c r="B571" s="139"/>
      <c r="C571" s="13">
        <v>57</v>
      </c>
      <c r="D571" s="81"/>
    </row>
    <row r="572" spans="1:4" ht="12" customHeight="1">
      <c r="A572" s="145"/>
      <c r="B572" s="139" t="s">
        <v>281</v>
      </c>
      <c r="C572" s="13">
        <v>20</v>
      </c>
      <c r="D572" s="80">
        <v>0.87639999999999996</v>
      </c>
    </row>
    <row r="573" spans="1:4" ht="12" customHeight="1">
      <c r="A573" s="145"/>
      <c r="B573" s="139"/>
      <c r="C573" s="13">
        <v>39</v>
      </c>
      <c r="D573" s="81"/>
    </row>
    <row r="574" spans="1:4" ht="12" customHeight="1">
      <c r="A574" s="145"/>
      <c r="B574" s="49" t="s">
        <v>282</v>
      </c>
      <c r="C574" s="13">
        <v>50</v>
      </c>
      <c r="D574" s="14">
        <v>0.7611</v>
      </c>
    </row>
    <row r="575" spans="1:4" ht="12" customHeight="1">
      <c r="A575" s="145"/>
      <c r="B575" s="139" t="s">
        <v>283</v>
      </c>
      <c r="C575" s="13">
        <v>30</v>
      </c>
      <c r="D575" s="80">
        <v>1.2178</v>
      </c>
    </row>
    <row r="576" spans="1:4" ht="12" customHeight="1">
      <c r="A576" s="145"/>
      <c r="B576" s="139"/>
      <c r="C576" s="13">
        <v>50</v>
      </c>
      <c r="D576" s="81"/>
    </row>
    <row r="577" spans="1:4" ht="12" customHeight="1">
      <c r="A577" s="145"/>
      <c r="B577" s="139" t="s">
        <v>284</v>
      </c>
      <c r="C577" s="13">
        <v>50</v>
      </c>
      <c r="D577" s="80">
        <v>1.6406000000000001</v>
      </c>
    </row>
    <row r="578" spans="1:4" ht="12" customHeight="1">
      <c r="A578" s="145"/>
      <c r="B578" s="139"/>
      <c r="C578" s="13">
        <v>30</v>
      </c>
      <c r="D578" s="82"/>
    </row>
    <row r="579" spans="1:4" ht="12" customHeight="1">
      <c r="A579" s="145"/>
      <c r="B579" s="139"/>
      <c r="C579" s="13">
        <v>35</v>
      </c>
      <c r="D579" s="81"/>
    </row>
    <row r="580" spans="1:4" ht="12" customHeight="1">
      <c r="A580" s="145"/>
      <c r="B580" s="139" t="s">
        <v>285</v>
      </c>
      <c r="C580" s="13">
        <v>30</v>
      </c>
      <c r="D580" s="80">
        <v>0.73109999999999997</v>
      </c>
    </row>
    <row r="581" spans="1:4" ht="12" customHeight="1">
      <c r="A581" s="145"/>
      <c r="B581" s="139"/>
      <c r="C581" s="13">
        <v>20</v>
      </c>
      <c r="D581" s="82"/>
    </row>
    <row r="582" spans="1:4" ht="12" customHeight="1">
      <c r="A582" s="145"/>
      <c r="B582" s="139"/>
      <c r="C582" s="13">
        <v>20</v>
      </c>
      <c r="D582" s="81"/>
    </row>
    <row r="583" spans="1:4" ht="12" customHeight="1">
      <c r="A583" s="145"/>
      <c r="B583" s="49" t="s">
        <v>286</v>
      </c>
      <c r="C583" s="13">
        <v>25</v>
      </c>
      <c r="D583" s="14">
        <v>0.38059999999999999</v>
      </c>
    </row>
    <row r="584" spans="1:4" ht="12" customHeight="1">
      <c r="A584" s="145"/>
      <c r="B584" s="49" t="s">
        <v>287</v>
      </c>
      <c r="C584" s="13">
        <v>15</v>
      </c>
      <c r="D584" s="14">
        <v>6.08E-2</v>
      </c>
    </row>
    <row r="585" spans="1:4" ht="12" customHeight="1">
      <c r="A585" s="145"/>
      <c r="B585" s="139" t="s">
        <v>288</v>
      </c>
      <c r="C585" s="13">
        <v>20</v>
      </c>
      <c r="D585" s="80">
        <v>0.60299999999999998</v>
      </c>
    </row>
    <row r="586" spans="1:4" ht="12" customHeight="1">
      <c r="A586" s="145"/>
      <c r="B586" s="139"/>
      <c r="C586" s="13">
        <v>39</v>
      </c>
      <c r="D586" s="81"/>
    </row>
    <row r="587" spans="1:4" ht="12" customHeight="1">
      <c r="A587" s="145"/>
      <c r="B587" s="49" t="s">
        <v>289</v>
      </c>
      <c r="C587" s="13">
        <v>50</v>
      </c>
      <c r="D587" s="14">
        <v>0.7611</v>
      </c>
    </row>
    <row r="588" spans="1:4" ht="12" customHeight="1">
      <c r="A588" s="145"/>
      <c r="B588" s="139" t="s">
        <v>290</v>
      </c>
      <c r="C588" s="13">
        <v>35</v>
      </c>
      <c r="D588" s="80">
        <v>0.88109999999999999</v>
      </c>
    </row>
    <row r="589" spans="1:4" ht="12" customHeight="1">
      <c r="A589" s="146"/>
      <c r="B589" s="139"/>
      <c r="C589" s="13">
        <v>30</v>
      </c>
      <c r="D589" s="81"/>
    </row>
    <row r="590" spans="1:4" ht="12" customHeight="1">
      <c r="A590" s="50" t="s">
        <v>1138</v>
      </c>
      <c r="B590" s="49">
        <v>55</v>
      </c>
      <c r="C590" s="13">
        <f>SUM(C591:C679)</f>
        <v>6948</v>
      </c>
      <c r="D590" s="32">
        <v>87</v>
      </c>
    </row>
    <row r="591" spans="1:4" ht="12" customHeight="1">
      <c r="A591" s="75" t="s">
        <v>291</v>
      </c>
      <c r="B591" s="139" t="s">
        <v>292</v>
      </c>
      <c r="C591" s="13">
        <v>50</v>
      </c>
      <c r="D591" s="80">
        <v>1.1093999999999999</v>
      </c>
    </row>
    <row r="592" spans="1:4" ht="12" customHeight="1">
      <c r="A592" s="76"/>
      <c r="B592" s="139"/>
      <c r="C592" s="13">
        <v>30</v>
      </c>
      <c r="D592" s="81"/>
    </row>
    <row r="593" spans="1:4" ht="12" customHeight="1">
      <c r="A593" s="76"/>
      <c r="B593" s="49" t="s">
        <v>293</v>
      </c>
      <c r="C593" s="13">
        <v>490</v>
      </c>
      <c r="D593" s="14">
        <v>7.4588999999999999</v>
      </c>
    </row>
    <row r="594" spans="1:4" ht="12" customHeight="1">
      <c r="A594" s="76"/>
      <c r="B594" s="139" t="s">
        <v>294</v>
      </c>
      <c r="C594" s="13">
        <v>50</v>
      </c>
      <c r="D594" s="80">
        <v>1.2060999999999999</v>
      </c>
    </row>
    <row r="595" spans="1:4" ht="12" customHeight="1">
      <c r="A595" s="76"/>
      <c r="B595" s="139"/>
      <c r="C595" s="13">
        <v>30</v>
      </c>
      <c r="D595" s="81"/>
    </row>
    <row r="596" spans="1:4" ht="12" customHeight="1">
      <c r="A596" s="76"/>
      <c r="B596" s="139" t="s">
        <v>295</v>
      </c>
      <c r="C596" s="13">
        <v>30</v>
      </c>
      <c r="D596" s="80">
        <v>1.6366000000000001</v>
      </c>
    </row>
    <row r="597" spans="1:4" ht="12" customHeight="1">
      <c r="A597" s="76"/>
      <c r="B597" s="139"/>
      <c r="C597" s="13">
        <v>50</v>
      </c>
      <c r="D597" s="82"/>
    </row>
    <row r="598" spans="1:4" ht="12" customHeight="1">
      <c r="A598" s="76"/>
      <c r="B598" s="139"/>
      <c r="C598" s="13">
        <v>50</v>
      </c>
      <c r="D598" s="81"/>
    </row>
    <row r="599" spans="1:4" ht="12" customHeight="1">
      <c r="A599" s="76"/>
      <c r="B599" s="139" t="s">
        <v>296</v>
      </c>
      <c r="C599" s="13">
        <v>50</v>
      </c>
      <c r="D599" s="80">
        <v>2.7250000000000001</v>
      </c>
    </row>
    <row r="600" spans="1:4" ht="12" customHeight="1">
      <c r="A600" s="76"/>
      <c r="B600" s="139"/>
      <c r="C600" s="13">
        <v>100</v>
      </c>
      <c r="D600" s="82"/>
    </row>
    <row r="601" spans="1:4" ht="12" customHeight="1">
      <c r="A601" s="76"/>
      <c r="B601" s="139"/>
      <c r="C601" s="13">
        <v>50</v>
      </c>
      <c r="D601" s="81"/>
    </row>
    <row r="602" spans="1:4" s="11" customFormat="1" ht="12" customHeight="1">
      <c r="A602" s="76"/>
      <c r="B602" s="139" t="s">
        <v>297</v>
      </c>
      <c r="C602" s="13">
        <v>49</v>
      </c>
      <c r="D602" s="80">
        <v>0.58360000000000001</v>
      </c>
    </row>
    <row r="603" spans="1:4" ht="12" customHeight="1">
      <c r="A603" s="76"/>
      <c r="B603" s="139"/>
      <c r="C603" s="13">
        <v>6</v>
      </c>
      <c r="D603" s="81"/>
    </row>
    <row r="604" spans="1:4" ht="12" customHeight="1">
      <c r="A604" s="76"/>
      <c r="B604" s="49" t="s">
        <v>298</v>
      </c>
      <c r="C604" s="13">
        <v>115</v>
      </c>
      <c r="D604" s="14">
        <v>1.7505999999999999</v>
      </c>
    </row>
    <row r="605" spans="1:4" ht="12" customHeight="1">
      <c r="A605" s="76"/>
      <c r="B605" s="139" t="s">
        <v>299</v>
      </c>
      <c r="C605" s="13">
        <v>50</v>
      </c>
      <c r="D605" s="80">
        <v>2.2833000000000001</v>
      </c>
    </row>
    <row r="606" spans="1:4" ht="12" customHeight="1">
      <c r="A606" s="76"/>
      <c r="B606" s="139"/>
      <c r="C606" s="13">
        <v>100</v>
      </c>
      <c r="D606" s="81"/>
    </row>
    <row r="607" spans="1:4" ht="12" customHeight="1">
      <c r="A607" s="76"/>
      <c r="B607" s="141" t="s">
        <v>300</v>
      </c>
      <c r="C607" s="13">
        <v>135</v>
      </c>
      <c r="D607" s="80">
        <v>2.0496999999999996</v>
      </c>
    </row>
    <row r="608" spans="1:4" ht="12" customHeight="1">
      <c r="A608" s="76"/>
      <c r="B608" s="142"/>
      <c r="C608" s="13">
        <v>130</v>
      </c>
      <c r="D608" s="81"/>
    </row>
    <row r="609" spans="1:4" ht="12" customHeight="1">
      <c r="A609" s="76"/>
      <c r="B609" s="141" t="s">
        <v>301</v>
      </c>
      <c r="C609" s="13">
        <v>20</v>
      </c>
      <c r="D609" s="80">
        <v>0.51329999999999998</v>
      </c>
    </row>
    <row r="610" spans="1:4" ht="12" customHeight="1">
      <c r="A610" s="76"/>
      <c r="B610" s="142"/>
      <c r="C610" s="13">
        <v>40</v>
      </c>
      <c r="D610" s="81"/>
    </row>
    <row r="611" spans="1:4" ht="12" customHeight="1">
      <c r="A611" s="76"/>
      <c r="B611" s="49" t="s">
        <v>302</v>
      </c>
      <c r="C611" s="13">
        <v>37</v>
      </c>
      <c r="D611" s="14">
        <v>0.56320000000000003</v>
      </c>
    </row>
    <row r="612" spans="1:4" ht="12" customHeight="1">
      <c r="A612" s="76"/>
      <c r="B612" s="49" t="s">
        <v>303</v>
      </c>
      <c r="C612" s="13">
        <v>50</v>
      </c>
      <c r="D612" s="14">
        <v>0.42220000000000002</v>
      </c>
    </row>
    <row r="613" spans="1:4" ht="12" customHeight="1">
      <c r="A613" s="76"/>
      <c r="B613" s="141" t="s">
        <v>304</v>
      </c>
      <c r="C613" s="13">
        <v>20</v>
      </c>
      <c r="D613" s="80">
        <v>0.36319999999999997</v>
      </c>
    </row>
    <row r="614" spans="1:4" ht="12" customHeight="1">
      <c r="A614" s="76"/>
      <c r="B614" s="142"/>
      <c r="C614" s="13">
        <v>10</v>
      </c>
      <c r="D614" s="82"/>
    </row>
    <row r="615" spans="1:4" ht="12" customHeight="1">
      <c r="A615" s="76"/>
      <c r="B615" s="142"/>
      <c r="C615" s="13">
        <v>10</v>
      </c>
      <c r="D615" s="82"/>
    </row>
    <row r="616" spans="1:4" ht="12" customHeight="1">
      <c r="A616" s="76"/>
      <c r="B616" s="143"/>
      <c r="C616" s="13">
        <v>7</v>
      </c>
      <c r="D616" s="81"/>
    </row>
    <row r="617" spans="1:4" ht="12" customHeight="1">
      <c r="A617" s="76"/>
      <c r="B617" s="141" t="s">
        <v>305</v>
      </c>
      <c r="C617" s="13">
        <v>20</v>
      </c>
      <c r="D617" s="80">
        <v>0.36329999999999996</v>
      </c>
    </row>
    <row r="618" spans="1:4" ht="12" customHeight="1">
      <c r="A618" s="76"/>
      <c r="B618" s="143"/>
      <c r="C618" s="13">
        <v>10</v>
      </c>
      <c r="D618" s="81"/>
    </row>
    <row r="619" spans="1:4" ht="12" customHeight="1">
      <c r="A619" s="76"/>
      <c r="B619" s="49" t="s">
        <v>306</v>
      </c>
      <c r="C619" s="13">
        <v>20</v>
      </c>
      <c r="D619" s="14">
        <v>0.3044</v>
      </c>
    </row>
    <row r="620" spans="1:4" ht="12" customHeight="1">
      <c r="A620" s="76"/>
      <c r="B620" s="49" t="s">
        <v>307</v>
      </c>
      <c r="C620" s="13">
        <v>30</v>
      </c>
      <c r="D620" s="14">
        <v>0.45669999999999999</v>
      </c>
    </row>
    <row r="621" spans="1:4" ht="12" customHeight="1">
      <c r="A621" s="76"/>
      <c r="B621" s="49" t="s">
        <v>308</v>
      </c>
      <c r="C621" s="13">
        <v>30</v>
      </c>
      <c r="D621" s="14">
        <v>0.45669999999999999</v>
      </c>
    </row>
    <row r="622" spans="1:4" ht="12" customHeight="1">
      <c r="A622" s="76"/>
      <c r="B622" s="49" t="s">
        <v>309</v>
      </c>
      <c r="C622" s="13">
        <v>40</v>
      </c>
      <c r="D622" s="14">
        <v>0.6089</v>
      </c>
    </row>
    <row r="623" spans="1:4" ht="12" customHeight="1">
      <c r="A623" s="76"/>
      <c r="B623" s="141" t="s">
        <v>310</v>
      </c>
      <c r="C623" s="13">
        <v>50</v>
      </c>
      <c r="D623" s="80">
        <v>1.3222</v>
      </c>
    </row>
    <row r="624" spans="1:4" ht="12" customHeight="1">
      <c r="A624" s="76"/>
      <c r="B624" s="143"/>
      <c r="C624" s="13">
        <v>50</v>
      </c>
      <c r="D624" s="81"/>
    </row>
    <row r="625" spans="1:4" ht="12" customHeight="1">
      <c r="A625" s="76"/>
      <c r="B625" s="49" t="s">
        <v>311</v>
      </c>
      <c r="C625" s="13">
        <v>10</v>
      </c>
      <c r="D625" s="14">
        <v>0.10829999999999999</v>
      </c>
    </row>
    <row r="626" spans="1:4" ht="12" customHeight="1">
      <c r="A626" s="76"/>
      <c r="B626" s="49" t="s">
        <v>312</v>
      </c>
      <c r="C626" s="13">
        <v>30</v>
      </c>
      <c r="D626" s="14">
        <v>0.45669999999999999</v>
      </c>
    </row>
    <row r="627" spans="1:4" ht="12" customHeight="1">
      <c r="A627" s="76"/>
      <c r="B627" s="49" t="s">
        <v>313</v>
      </c>
      <c r="C627" s="13">
        <v>20</v>
      </c>
      <c r="D627" s="14">
        <v>0.3044</v>
      </c>
    </row>
    <row r="628" spans="1:4" ht="12" customHeight="1">
      <c r="A628" s="76"/>
      <c r="B628" s="141" t="s">
        <v>314</v>
      </c>
      <c r="C628" s="13">
        <v>25</v>
      </c>
      <c r="D628" s="80">
        <v>0.66169999999999995</v>
      </c>
    </row>
    <row r="629" spans="1:4" ht="12" customHeight="1">
      <c r="A629" s="76"/>
      <c r="B629" s="143"/>
      <c r="C629" s="13">
        <v>20</v>
      </c>
      <c r="D629" s="81"/>
    </row>
    <row r="630" spans="1:4" ht="12" customHeight="1">
      <c r="A630" s="76"/>
      <c r="B630" s="49" t="s">
        <v>315</v>
      </c>
      <c r="C630" s="13">
        <v>250</v>
      </c>
      <c r="D630" s="14">
        <v>0.91669999999999996</v>
      </c>
    </row>
    <row r="631" spans="1:4" ht="12" customHeight="1">
      <c r="A631" s="76"/>
      <c r="B631" s="141" t="s">
        <v>316</v>
      </c>
      <c r="C631" s="13">
        <v>125</v>
      </c>
      <c r="D631" s="80">
        <v>3.8665000000000003</v>
      </c>
    </row>
    <row r="632" spans="1:4" ht="12" customHeight="1">
      <c r="A632" s="76"/>
      <c r="B632" s="143"/>
      <c r="C632" s="13">
        <v>129</v>
      </c>
      <c r="D632" s="81"/>
    </row>
    <row r="633" spans="1:4" ht="12" customHeight="1">
      <c r="A633" s="76"/>
      <c r="B633" s="141" t="s">
        <v>317</v>
      </c>
      <c r="C633" s="13">
        <v>200</v>
      </c>
      <c r="D633" s="80">
        <v>4.5404999999999998</v>
      </c>
    </row>
    <row r="634" spans="1:4" ht="12" customHeight="1">
      <c r="A634" s="76"/>
      <c r="B634" s="142"/>
      <c r="C634" s="13">
        <v>20</v>
      </c>
      <c r="D634" s="82"/>
    </row>
    <row r="635" spans="1:4" ht="12" customHeight="1">
      <c r="A635" s="76"/>
      <c r="B635" s="142"/>
      <c r="C635" s="13">
        <v>30</v>
      </c>
      <c r="D635" s="82"/>
    </row>
    <row r="636" spans="1:4" ht="12" customHeight="1">
      <c r="A636" s="76"/>
      <c r="B636" s="143"/>
      <c r="C636" s="13">
        <v>100</v>
      </c>
      <c r="D636" s="81"/>
    </row>
    <row r="637" spans="1:4" ht="12" customHeight="1">
      <c r="A637" s="76"/>
      <c r="B637" s="49" t="s">
        <v>318</v>
      </c>
      <c r="C637" s="13">
        <v>30</v>
      </c>
      <c r="D637" s="14">
        <v>0.45669999999999999</v>
      </c>
    </row>
    <row r="638" spans="1:4" ht="12" customHeight="1">
      <c r="A638" s="76"/>
      <c r="B638" s="23" t="s">
        <v>319</v>
      </c>
      <c r="C638" s="13">
        <v>30</v>
      </c>
      <c r="D638" s="14">
        <v>0.45669999999999999</v>
      </c>
    </row>
    <row r="639" spans="1:4" ht="12" customHeight="1">
      <c r="A639" s="76"/>
      <c r="B639" s="49" t="s">
        <v>320</v>
      </c>
      <c r="C639" s="13">
        <v>30</v>
      </c>
      <c r="D639" s="14">
        <v>0.38669999999999999</v>
      </c>
    </row>
    <row r="640" spans="1:4" ht="12" customHeight="1">
      <c r="A640" s="76"/>
      <c r="B640" s="51" t="s">
        <v>321</v>
      </c>
      <c r="C640" s="13">
        <v>76</v>
      </c>
      <c r="D640" s="14">
        <v>0.6038</v>
      </c>
    </row>
    <row r="641" spans="1:4" ht="12" customHeight="1">
      <c r="A641" s="76"/>
      <c r="B641" s="51" t="s">
        <v>322</v>
      </c>
      <c r="C641" s="13">
        <v>940</v>
      </c>
      <c r="D641" s="14">
        <v>8.5122</v>
      </c>
    </row>
    <row r="642" spans="1:4" ht="12" customHeight="1">
      <c r="A642" s="76"/>
      <c r="B642" s="49" t="s">
        <v>323</v>
      </c>
      <c r="C642" s="13">
        <v>30</v>
      </c>
      <c r="D642" s="14">
        <v>0.36330000000000001</v>
      </c>
    </row>
    <row r="643" spans="1:4" ht="12" customHeight="1">
      <c r="A643" s="76"/>
      <c r="B643" s="49" t="s">
        <v>324</v>
      </c>
      <c r="C643" s="13">
        <v>20</v>
      </c>
      <c r="D643" s="14">
        <v>0.3044</v>
      </c>
    </row>
    <row r="644" spans="1:4" ht="12" customHeight="1">
      <c r="A644" s="76"/>
      <c r="B644" s="141" t="s">
        <v>325</v>
      </c>
      <c r="C644" s="13">
        <v>200</v>
      </c>
      <c r="D644" s="80">
        <v>7.6109999999999998</v>
      </c>
    </row>
    <row r="645" spans="1:4" ht="12" customHeight="1">
      <c r="A645" s="76"/>
      <c r="B645" s="142"/>
      <c r="C645" s="13">
        <v>50</v>
      </c>
      <c r="D645" s="82"/>
    </row>
    <row r="646" spans="1:4" ht="12" customHeight="1">
      <c r="A646" s="76"/>
      <c r="B646" s="142"/>
      <c r="C646" s="13">
        <v>100</v>
      </c>
      <c r="D646" s="82"/>
    </row>
    <row r="647" spans="1:4" ht="12" customHeight="1">
      <c r="A647" s="76"/>
      <c r="B647" s="142"/>
      <c r="C647" s="13">
        <v>50</v>
      </c>
      <c r="D647" s="82"/>
    </row>
    <row r="648" spans="1:4" ht="12" customHeight="1">
      <c r="A648" s="76"/>
      <c r="B648" s="143"/>
      <c r="C648" s="13">
        <v>100</v>
      </c>
      <c r="D648" s="81"/>
    </row>
    <row r="649" spans="1:4" ht="12" customHeight="1">
      <c r="A649" s="76"/>
      <c r="B649" s="141" t="s">
        <v>326</v>
      </c>
      <c r="C649" s="13">
        <v>200</v>
      </c>
      <c r="D649" s="80">
        <v>5.9366000000000003</v>
      </c>
    </row>
    <row r="650" spans="1:4" ht="12" customHeight="1">
      <c r="A650" s="76"/>
      <c r="B650" s="143"/>
      <c r="C650" s="13">
        <v>190</v>
      </c>
      <c r="D650" s="81"/>
    </row>
    <row r="651" spans="1:4" ht="12" customHeight="1">
      <c r="A651" s="76"/>
      <c r="B651" s="49" t="s">
        <v>327</v>
      </c>
      <c r="C651" s="13">
        <v>180</v>
      </c>
      <c r="D651" s="14">
        <v>2.74</v>
      </c>
    </row>
    <row r="652" spans="1:4" ht="12" customHeight="1">
      <c r="A652" s="76"/>
      <c r="B652" s="49" t="s">
        <v>328</v>
      </c>
      <c r="C652" s="13">
        <v>30</v>
      </c>
      <c r="D652" s="14">
        <v>0.44829999999999998</v>
      </c>
    </row>
    <row r="653" spans="1:4" ht="12" customHeight="1">
      <c r="A653" s="76"/>
      <c r="B653" s="90" t="s">
        <v>329</v>
      </c>
      <c r="C653" s="13">
        <v>198</v>
      </c>
      <c r="D653" s="80">
        <v>3.9266999999999999</v>
      </c>
    </row>
    <row r="654" spans="1:4" ht="12" customHeight="1">
      <c r="A654" s="76"/>
      <c r="B654" s="90"/>
      <c r="C654" s="13">
        <v>182</v>
      </c>
      <c r="D654" s="81"/>
    </row>
    <row r="655" spans="1:4" ht="12" customHeight="1">
      <c r="A655" s="76"/>
      <c r="B655" s="52" t="s">
        <v>330</v>
      </c>
      <c r="C655" s="13">
        <v>30</v>
      </c>
      <c r="D655" s="14">
        <v>0.45669999999999999</v>
      </c>
    </row>
    <row r="656" spans="1:4" ht="12" customHeight="1">
      <c r="A656" s="76"/>
      <c r="B656" s="49" t="s">
        <v>331</v>
      </c>
      <c r="C656" s="13">
        <v>9</v>
      </c>
      <c r="D656" s="14">
        <v>0.1275</v>
      </c>
    </row>
    <row r="657" spans="1:4" ht="12" customHeight="1">
      <c r="A657" s="76"/>
      <c r="B657" s="139" t="s">
        <v>332</v>
      </c>
      <c r="C657" s="13">
        <v>20</v>
      </c>
      <c r="D657" s="80">
        <v>0.65270000000000006</v>
      </c>
    </row>
    <row r="658" spans="1:4" ht="12" customHeight="1">
      <c r="A658" s="76"/>
      <c r="B658" s="139"/>
      <c r="C658" s="13">
        <v>30</v>
      </c>
      <c r="D658" s="81"/>
    </row>
    <row r="659" spans="1:4" ht="12" customHeight="1">
      <c r="A659" s="76"/>
      <c r="B659" s="141" t="s">
        <v>333</v>
      </c>
      <c r="C659" s="13">
        <v>100</v>
      </c>
      <c r="D659" s="80">
        <v>4.6889000000000003</v>
      </c>
    </row>
    <row r="660" spans="1:4" ht="12" customHeight="1">
      <c r="A660" s="76"/>
      <c r="B660" s="142"/>
      <c r="C660" s="13">
        <v>200</v>
      </c>
      <c r="D660" s="82"/>
    </row>
    <row r="661" spans="1:4" ht="12" customHeight="1">
      <c r="A661" s="76"/>
      <c r="B661" s="143"/>
      <c r="C661" s="13">
        <v>100</v>
      </c>
      <c r="D661" s="81"/>
    </row>
    <row r="662" spans="1:4" ht="12" customHeight="1">
      <c r="A662" s="76"/>
      <c r="B662" s="51" t="s">
        <v>334</v>
      </c>
      <c r="C662" s="13">
        <v>25</v>
      </c>
      <c r="D662" s="14">
        <v>0.38059999999999999</v>
      </c>
    </row>
    <row r="663" spans="1:4" ht="12" customHeight="1">
      <c r="A663" s="76"/>
      <c r="B663" s="141" t="s">
        <v>335</v>
      </c>
      <c r="C663" s="13">
        <v>80</v>
      </c>
      <c r="D663" s="80">
        <v>1.6745000000000001</v>
      </c>
    </row>
    <row r="664" spans="1:4" ht="12" customHeight="1">
      <c r="A664" s="76"/>
      <c r="B664" s="143"/>
      <c r="C664" s="13">
        <v>30</v>
      </c>
      <c r="D664" s="81"/>
    </row>
    <row r="665" spans="1:4" ht="12" customHeight="1">
      <c r="A665" s="76"/>
      <c r="B665" s="49" t="s">
        <v>336</v>
      </c>
      <c r="C665" s="13">
        <v>30</v>
      </c>
      <c r="D665" s="14">
        <v>0.45669999999999999</v>
      </c>
    </row>
    <row r="666" spans="1:4" ht="12" customHeight="1">
      <c r="A666" s="76"/>
      <c r="B666" s="49" t="s">
        <v>337</v>
      </c>
      <c r="C666" s="13">
        <v>30</v>
      </c>
      <c r="D666" s="14">
        <v>0.45669999999999999</v>
      </c>
    </row>
    <row r="667" spans="1:4" ht="12" customHeight="1">
      <c r="A667" s="76"/>
      <c r="B667" s="141" t="s">
        <v>338</v>
      </c>
      <c r="C667" s="13">
        <v>90</v>
      </c>
      <c r="D667" s="80">
        <v>5.4154999999999998</v>
      </c>
    </row>
    <row r="668" spans="1:4" ht="12" customHeight="1">
      <c r="A668" s="76"/>
      <c r="B668" s="142"/>
      <c r="C668" s="13">
        <v>140</v>
      </c>
      <c r="D668" s="82"/>
    </row>
    <row r="669" spans="1:4" ht="12" customHeight="1">
      <c r="A669" s="76"/>
      <c r="B669" s="142"/>
      <c r="C669" s="13">
        <v>140</v>
      </c>
      <c r="D669" s="82"/>
    </row>
    <row r="670" spans="1:4" ht="12" customHeight="1">
      <c r="A670" s="76"/>
      <c r="B670" s="143"/>
      <c r="C670" s="13">
        <v>52</v>
      </c>
      <c r="D670" s="81"/>
    </row>
    <row r="671" spans="1:4" ht="12" customHeight="1">
      <c r="A671" s="76"/>
      <c r="B671" s="52" t="s">
        <v>339</v>
      </c>
      <c r="C671" s="13">
        <v>50</v>
      </c>
      <c r="D671" s="14">
        <v>0.7611</v>
      </c>
    </row>
    <row r="672" spans="1:4" ht="12" customHeight="1">
      <c r="A672" s="76"/>
      <c r="B672" s="49" t="s">
        <v>340</v>
      </c>
      <c r="C672" s="13">
        <v>38</v>
      </c>
      <c r="D672" s="14">
        <v>0.57840000000000003</v>
      </c>
    </row>
    <row r="673" spans="1:4" ht="12" customHeight="1">
      <c r="A673" s="76"/>
      <c r="B673" s="141" t="s">
        <v>341</v>
      </c>
      <c r="C673" s="13">
        <v>25</v>
      </c>
      <c r="D673" s="80">
        <v>0.40560000000000002</v>
      </c>
    </row>
    <row r="674" spans="1:4" ht="12" customHeight="1">
      <c r="A674" s="76"/>
      <c r="B674" s="143"/>
      <c r="C674" s="13">
        <v>10</v>
      </c>
      <c r="D674" s="81"/>
    </row>
    <row r="675" spans="1:4" ht="12" customHeight="1">
      <c r="A675" s="76"/>
      <c r="B675" s="49" t="s">
        <v>342</v>
      </c>
      <c r="C675" s="13">
        <v>20</v>
      </c>
      <c r="D675" s="14">
        <v>0.29220000000000002</v>
      </c>
    </row>
    <row r="676" spans="1:4" ht="12" customHeight="1">
      <c r="A676" s="76"/>
      <c r="B676" s="49" t="s">
        <v>343</v>
      </c>
      <c r="C676" s="13">
        <v>20</v>
      </c>
      <c r="D676" s="14">
        <v>0.28999999999999998</v>
      </c>
    </row>
    <row r="677" spans="1:4" ht="12" customHeight="1">
      <c r="A677" s="76"/>
      <c r="B677" s="49" t="s">
        <v>344</v>
      </c>
      <c r="C677" s="13">
        <v>20</v>
      </c>
      <c r="D677" s="14">
        <v>0.23330000000000001</v>
      </c>
    </row>
    <row r="678" spans="1:4" ht="12" customHeight="1">
      <c r="A678" s="76"/>
      <c r="B678" s="49" t="s">
        <v>345</v>
      </c>
      <c r="C678" s="13">
        <v>20</v>
      </c>
      <c r="D678" s="14">
        <v>0.25669999999999998</v>
      </c>
    </row>
    <row r="679" spans="1:4" ht="12" customHeight="1">
      <c r="A679" s="77"/>
      <c r="B679" s="49" t="s">
        <v>346</v>
      </c>
      <c r="C679" s="13">
        <v>35</v>
      </c>
      <c r="D679" s="14">
        <v>0.2586</v>
      </c>
    </row>
    <row r="680" spans="1:4" ht="12" customHeight="1">
      <c r="A680" s="56" t="s">
        <v>1139</v>
      </c>
      <c r="B680" s="49">
        <v>23</v>
      </c>
      <c r="C680" s="13">
        <f>SUM(C681:C715)</f>
        <v>2435</v>
      </c>
      <c r="D680" s="14">
        <v>26</v>
      </c>
    </row>
    <row r="681" spans="1:4" ht="12" customHeight="1">
      <c r="A681" s="140" t="s">
        <v>347</v>
      </c>
      <c r="B681" s="49" t="s">
        <v>348</v>
      </c>
      <c r="C681" s="13">
        <v>50</v>
      </c>
      <c r="D681" s="14">
        <v>0.15</v>
      </c>
    </row>
    <row r="682" spans="1:4" ht="12" customHeight="1">
      <c r="A682" s="140"/>
      <c r="B682" s="49" t="s">
        <v>349</v>
      </c>
      <c r="C682" s="13">
        <v>30</v>
      </c>
      <c r="D682" s="14">
        <v>0.23499999999999999</v>
      </c>
    </row>
    <row r="683" spans="1:4" s="11" customFormat="1" ht="12" customHeight="1">
      <c r="A683" s="140"/>
      <c r="B683" s="139" t="s">
        <v>350</v>
      </c>
      <c r="C683" s="13">
        <v>30</v>
      </c>
      <c r="D683" s="80">
        <v>0.35389999999999999</v>
      </c>
    </row>
    <row r="684" spans="1:4" ht="12" customHeight="1">
      <c r="A684" s="140"/>
      <c r="B684" s="139"/>
      <c r="C684" s="13">
        <v>10</v>
      </c>
      <c r="D684" s="81"/>
    </row>
    <row r="685" spans="1:4" ht="12" customHeight="1">
      <c r="A685" s="140"/>
      <c r="B685" s="139" t="s">
        <v>351</v>
      </c>
      <c r="C685" s="13">
        <v>30</v>
      </c>
      <c r="D685" s="80">
        <v>0.155</v>
      </c>
    </row>
    <row r="686" spans="1:4" ht="12" customHeight="1">
      <c r="A686" s="140"/>
      <c r="B686" s="139"/>
      <c r="C686" s="13">
        <v>30</v>
      </c>
      <c r="D686" s="81"/>
    </row>
    <row r="687" spans="1:4" ht="12" customHeight="1">
      <c r="A687" s="140"/>
      <c r="B687" s="139" t="s">
        <v>352</v>
      </c>
      <c r="C687" s="13">
        <v>100</v>
      </c>
      <c r="D687" s="80">
        <v>2.5122</v>
      </c>
    </row>
    <row r="688" spans="1:4" ht="12" customHeight="1">
      <c r="A688" s="140"/>
      <c r="B688" s="139"/>
      <c r="C688" s="13">
        <v>80</v>
      </c>
      <c r="D688" s="81"/>
    </row>
    <row r="689" spans="1:4" ht="12" customHeight="1">
      <c r="A689" s="140"/>
      <c r="B689" s="49" t="s">
        <v>353</v>
      </c>
      <c r="C689" s="13">
        <v>100</v>
      </c>
      <c r="D689" s="14">
        <v>1.35</v>
      </c>
    </row>
    <row r="690" spans="1:4" ht="12" customHeight="1">
      <c r="A690" s="140"/>
      <c r="B690" s="49" t="s">
        <v>354</v>
      </c>
      <c r="C690" s="13">
        <v>300</v>
      </c>
      <c r="D690" s="14">
        <v>4.5667</v>
      </c>
    </row>
    <row r="691" spans="1:4" ht="12" customHeight="1">
      <c r="A691" s="140"/>
      <c r="B691" s="139" t="s">
        <v>355</v>
      </c>
      <c r="C691" s="13">
        <v>190</v>
      </c>
      <c r="D691" s="80">
        <v>3.0983999999999998</v>
      </c>
    </row>
    <row r="692" spans="1:4" ht="12" customHeight="1">
      <c r="A692" s="140"/>
      <c r="B692" s="139"/>
      <c r="C692" s="13">
        <v>180</v>
      </c>
      <c r="D692" s="82"/>
    </row>
    <row r="693" spans="1:4" ht="12" customHeight="1">
      <c r="A693" s="140"/>
      <c r="B693" s="139"/>
      <c r="C693" s="13">
        <v>30</v>
      </c>
      <c r="D693" s="81"/>
    </row>
    <row r="694" spans="1:4" ht="12" customHeight="1">
      <c r="A694" s="140"/>
      <c r="B694" s="139" t="s">
        <v>356</v>
      </c>
      <c r="C694" s="13">
        <v>90</v>
      </c>
      <c r="D694" s="80">
        <v>1.3438999999999999</v>
      </c>
    </row>
    <row r="695" spans="1:4" ht="12" customHeight="1">
      <c r="A695" s="140"/>
      <c r="B695" s="139"/>
      <c r="C695" s="13">
        <v>80</v>
      </c>
      <c r="D695" s="81"/>
    </row>
    <row r="696" spans="1:4" ht="12" customHeight="1">
      <c r="A696" s="140"/>
      <c r="B696" s="49" t="s">
        <v>357</v>
      </c>
      <c r="C696" s="13">
        <v>50</v>
      </c>
      <c r="D696" s="14">
        <v>0.7611</v>
      </c>
    </row>
    <row r="697" spans="1:4" ht="12" customHeight="1">
      <c r="A697" s="140"/>
      <c r="B697" s="49" t="s">
        <v>358</v>
      </c>
      <c r="C697" s="13">
        <v>70</v>
      </c>
      <c r="D697" s="14">
        <v>0.77780000000000005</v>
      </c>
    </row>
    <row r="698" spans="1:4" ht="12" customHeight="1">
      <c r="A698" s="140"/>
      <c r="B698" s="49" t="s">
        <v>359</v>
      </c>
      <c r="C698" s="13">
        <v>80</v>
      </c>
      <c r="D698" s="14">
        <v>1.2178</v>
      </c>
    </row>
    <row r="699" spans="1:4" ht="12" customHeight="1">
      <c r="A699" s="140"/>
      <c r="B699" s="49" t="s">
        <v>360</v>
      </c>
      <c r="C699" s="13">
        <v>50</v>
      </c>
      <c r="D699" s="14">
        <v>8.3000000000000001E-3</v>
      </c>
    </row>
    <row r="700" spans="1:4" ht="12" customHeight="1">
      <c r="A700" s="140"/>
      <c r="B700" s="49" t="s">
        <v>361</v>
      </c>
      <c r="C700" s="13">
        <v>30</v>
      </c>
      <c r="D700" s="14">
        <v>0.45669999999999999</v>
      </c>
    </row>
    <row r="701" spans="1:4" ht="12" customHeight="1">
      <c r="A701" s="140"/>
      <c r="B701" s="139" t="s">
        <v>362</v>
      </c>
      <c r="C701" s="13">
        <v>30</v>
      </c>
      <c r="D701" s="80">
        <v>0.42170000000000002</v>
      </c>
    </row>
    <row r="702" spans="1:4" ht="12" customHeight="1">
      <c r="A702" s="140"/>
      <c r="B702" s="139"/>
      <c r="C702" s="13">
        <v>30</v>
      </c>
      <c r="D702" s="81"/>
    </row>
    <row r="703" spans="1:4" ht="12" customHeight="1">
      <c r="A703" s="140"/>
      <c r="B703" s="49" t="s">
        <v>363</v>
      </c>
      <c r="C703" s="13">
        <v>30</v>
      </c>
      <c r="D703" s="14">
        <v>0.28999999999999998</v>
      </c>
    </row>
    <row r="704" spans="1:4" ht="12" customHeight="1">
      <c r="A704" s="140"/>
      <c r="B704" s="139" t="s">
        <v>364</v>
      </c>
      <c r="C704" s="13">
        <v>40</v>
      </c>
      <c r="D704" s="80">
        <v>1.0305</v>
      </c>
    </row>
    <row r="705" spans="1:4" ht="12" customHeight="1">
      <c r="A705" s="140"/>
      <c r="B705" s="139"/>
      <c r="C705" s="13">
        <v>70</v>
      </c>
      <c r="D705" s="81"/>
    </row>
    <row r="706" spans="1:4" ht="12" customHeight="1">
      <c r="A706" s="140"/>
      <c r="B706" s="139" t="s">
        <v>365</v>
      </c>
      <c r="C706" s="13">
        <v>45</v>
      </c>
      <c r="D706" s="80">
        <v>2.6638999999999999</v>
      </c>
    </row>
    <row r="707" spans="1:4" ht="12" customHeight="1">
      <c r="A707" s="140"/>
      <c r="B707" s="139"/>
      <c r="C707" s="13">
        <v>130</v>
      </c>
      <c r="D707" s="81"/>
    </row>
    <row r="708" spans="1:4" s="11" customFormat="1" ht="12" customHeight="1">
      <c r="A708" s="140"/>
      <c r="B708" s="24" t="s">
        <v>366</v>
      </c>
      <c r="C708" s="13">
        <v>140</v>
      </c>
      <c r="D708" s="14">
        <v>1.4389000000000001</v>
      </c>
    </row>
    <row r="709" spans="1:4" ht="12" customHeight="1">
      <c r="A709" s="140"/>
      <c r="B709" s="139" t="s">
        <v>367</v>
      </c>
      <c r="C709" s="13">
        <v>20</v>
      </c>
      <c r="D709" s="80">
        <v>0.32440000000000002</v>
      </c>
    </row>
    <row r="710" spans="1:4" ht="12" customHeight="1">
      <c r="A710" s="140"/>
      <c r="B710" s="139"/>
      <c r="C710" s="13">
        <v>20</v>
      </c>
      <c r="D710" s="81"/>
    </row>
    <row r="711" spans="1:4" ht="12" customHeight="1">
      <c r="A711" s="140"/>
      <c r="B711" s="139" t="s">
        <v>368</v>
      </c>
      <c r="C711" s="13">
        <v>10</v>
      </c>
      <c r="D711" s="80">
        <v>0.14329999999999998</v>
      </c>
    </row>
    <row r="712" spans="1:4" ht="12" customHeight="1">
      <c r="A712" s="140"/>
      <c r="B712" s="139"/>
      <c r="C712" s="13">
        <v>10</v>
      </c>
      <c r="D712" s="81"/>
    </row>
    <row r="713" spans="1:4" ht="12" customHeight="1">
      <c r="A713" s="140"/>
      <c r="B713" s="139" t="s">
        <v>369</v>
      </c>
      <c r="C713" s="13">
        <v>100</v>
      </c>
      <c r="D713" s="80">
        <v>1.3721999999999999</v>
      </c>
    </row>
    <row r="714" spans="1:4" ht="12" customHeight="1">
      <c r="A714" s="140"/>
      <c r="B714" s="139"/>
      <c r="C714" s="13">
        <v>100</v>
      </c>
      <c r="D714" s="81"/>
    </row>
    <row r="715" spans="1:4" ht="12" customHeight="1">
      <c r="A715" s="140"/>
      <c r="B715" s="49" t="s">
        <v>370</v>
      </c>
      <c r="C715" s="13">
        <v>50</v>
      </c>
      <c r="D715" s="14">
        <v>0.7611</v>
      </c>
    </row>
    <row r="716" spans="1:4" ht="12" customHeight="1">
      <c r="A716" s="53" t="s">
        <v>1140</v>
      </c>
      <c r="B716" s="49">
        <v>10</v>
      </c>
      <c r="C716" s="13">
        <f>SUM(C717:C734)</f>
        <v>509.4</v>
      </c>
      <c r="D716" s="30">
        <v>5</v>
      </c>
    </row>
    <row r="717" spans="1:4" ht="12" customHeight="1">
      <c r="A717" s="140" t="s">
        <v>371</v>
      </c>
      <c r="B717" s="139" t="s">
        <v>372</v>
      </c>
      <c r="C717" s="13">
        <v>100</v>
      </c>
      <c r="D717" s="80">
        <v>1.9788999999999999</v>
      </c>
    </row>
    <row r="718" spans="1:4" ht="12" customHeight="1">
      <c r="A718" s="140"/>
      <c r="B718" s="139"/>
      <c r="C718" s="13">
        <v>100</v>
      </c>
      <c r="D718" s="82"/>
    </row>
    <row r="719" spans="1:4" ht="12" customHeight="1">
      <c r="A719" s="140"/>
      <c r="B719" s="139"/>
      <c r="C719" s="13">
        <v>30</v>
      </c>
      <c r="D719" s="81"/>
    </row>
    <row r="720" spans="1:4" ht="12" customHeight="1">
      <c r="A720" s="140"/>
      <c r="B720" s="49" t="s">
        <v>373</v>
      </c>
      <c r="C720" s="13">
        <v>11.4</v>
      </c>
      <c r="D720" s="14">
        <v>0.11650000000000001</v>
      </c>
    </row>
    <row r="721" spans="1:4" ht="12" customHeight="1">
      <c r="A721" s="140"/>
      <c r="B721" s="49" t="s">
        <v>374</v>
      </c>
      <c r="C721" s="13">
        <v>14</v>
      </c>
      <c r="D721" s="14">
        <v>0.21310000000000001</v>
      </c>
    </row>
    <row r="722" spans="1:4" ht="12" customHeight="1">
      <c r="A722" s="140"/>
      <c r="B722" s="139" t="s">
        <v>375</v>
      </c>
      <c r="C722" s="13">
        <v>10</v>
      </c>
      <c r="D722" s="80">
        <v>0.1522</v>
      </c>
    </row>
    <row r="723" spans="1:4" ht="12" customHeight="1">
      <c r="A723" s="140"/>
      <c r="B723" s="139"/>
      <c r="C723" s="13">
        <v>10</v>
      </c>
      <c r="D723" s="81"/>
    </row>
    <row r="724" spans="1:4" ht="12" customHeight="1">
      <c r="A724" s="140"/>
      <c r="B724" s="139" t="s">
        <v>376</v>
      </c>
      <c r="C724" s="13">
        <v>10</v>
      </c>
      <c r="D724" s="80">
        <v>0.1772</v>
      </c>
    </row>
    <row r="725" spans="1:4" ht="12" customHeight="1">
      <c r="A725" s="140"/>
      <c r="B725" s="139"/>
      <c r="C725" s="13">
        <v>15</v>
      </c>
      <c r="D725" s="81"/>
    </row>
    <row r="726" spans="1:4" ht="12" customHeight="1">
      <c r="A726" s="140"/>
      <c r="B726" s="139" t="s">
        <v>377</v>
      </c>
      <c r="C726" s="13">
        <v>4</v>
      </c>
      <c r="D726" s="80">
        <v>4.7299999999999995E-2</v>
      </c>
    </row>
    <row r="727" spans="1:4" ht="12" customHeight="1">
      <c r="A727" s="140"/>
      <c r="B727" s="139"/>
      <c r="C727" s="13">
        <v>4</v>
      </c>
      <c r="D727" s="81"/>
    </row>
    <row r="728" spans="1:4" ht="12" customHeight="1">
      <c r="A728" s="140"/>
      <c r="B728" s="49" t="s">
        <v>378</v>
      </c>
      <c r="C728" s="13">
        <v>30</v>
      </c>
      <c r="D728" s="30">
        <v>0.41499999999999998</v>
      </c>
    </row>
    <row r="729" spans="1:4" ht="12" customHeight="1">
      <c r="A729" s="140"/>
      <c r="B729" s="49" t="s">
        <v>379</v>
      </c>
      <c r="C729" s="13">
        <v>6</v>
      </c>
      <c r="D729" s="14">
        <v>5.1999999999999998E-2</v>
      </c>
    </row>
    <row r="730" spans="1:4" ht="12" customHeight="1">
      <c r="A730" s="140"/>
      <c r="B730" s="139" t="s">
        <v>380</v>
      </c>
      <c r="C730" s="13">
        <v>15</v>
      </c>
      <c r="D730" s="80">
        <v>0.2858</v>
      </c>
    </row>
    <row r="731" spans="1:4" ht="12" customHeight="1">
      <c r="A731" s="140"/>
      <c r="B731" s="139"/>
      <c r="C731" s="13">
        <v>30</v>
      </c>
      <c r="D731" s="81"/>
    </row>
    <row r="732" spans="1:4" ht="12" customHeight="1">
      <c r="A732" s="140"/>
      <c r="B732" s="139" t="s">
        <v>381</v>
      </c>
      <c r="C732" s="13">
        <v>60</v>
      </c>
      <c r="D732" s="80">
        <v>1.2715999999999998</v>
      </c>
    </row>
    <row r="733" spans="1:4" ht="12" customHeight="1">
      <c r="A733" s="140"/>
      <c r="B733" s="139"/>
      <c r="C733" s="13">
        <v>30</v>
      </c>
      <c r="D733" s="82"/>
    </row>
    <row r="734" spans="1:4" ht="12" customHeight="1">
      <c r="A734" s="140"/>
      <c r="B734" s="139"/>
      <c r="C734" s="13">
        <v>30</v>
      </c>
      <c r="D734" s="81"/>
    </row>
    <row r="735" spans="1:4" ht="12" customHeight="1">
      <c r="A735" s="53" t="s">
        <v>1141</v>
      </c>
      <c r="B735" s="49">
        <v>4</v>
      </c>
      <c r="C735" s="13">
        <f>SUM(C736:C742)</f>
        <v>116</v>
      </c>
      <c r="D735" s="32">
        <v>2</v>
      </c>
    </row>
    <row r="736" spans="1:4" ht="12" customHeight="1">
      <c r="A736" s="140" t="s">
        <v>382</v>
      </c>
      <c r="B736" s="139" t="s">
        <v>383</v>
      </c>
      <c r="C736" s="13">
        <v>10</v>
      </c>
      <c r="D736" s="80">
        <v>0.30809999999999998</v>
      </c>
    </row>
    <row r="737" spans="1:4" ht="12" customHeight="1">
      <c r="A737" s="140"/>
      <c r="B737" s="139"/>
      <c r="C737" s="13">
        <v>15</v>
      </c>
      <c r="D737" s="81"/>
    </row>
    <row r="738" spans="1:4" ht="12" customHeight="1">
      <c r="A738" s="140"/>
      <c r="B738" s="139" t="s">
        <v>384</v>
      </c>
      <c r="C738" s="13">
        <v>16</v>
      </c>
      <c r="D738" s="80">
        <v>0.32750000000000001</v>
      </c>
    </row>
    <row r="739" spans="1:4" ht="12" customHeight="1">
      <c r="A739" s="140"/>
      <c r="B739" s="139"/>
      <c r="C739" s="13">
        <v>5</v>
      </c>
      <c r="D739" s="82"/>
    </row>
    <row r="740" spans="1:4" ht="12" customHeight="1">
      <c r="A740" s="140"/>
      <c r="B740" s="139"/>
      <c r="C740" s="13">
        <v>30</v>
      </c>
      <c r="D740" s="81"/>
    </row>
    <row r="741" spans="1:4" ht="12" customHeight="1">
      <c r="A741" s="140"/>
      <c r="B741" s="49" t="s">
        <v>385</v>
      </c>
      <c r="C741" s="13">
        <v>30</v>
      </c>
      <c r="D741" s="14">
        <v>0.45669999999999999</v>
      </c>
    </row>
    <row r="742" spans="1:4" ht="12" customHeight="1">
      <c r="A742" s="140"/>
      <c r="B742" s="49" t="s">
        <v>386</v>
      </c>
      <c r="C742" s="13">
        <v>10</v>
      </c>
      <c r="D742" s="14">
        <v>0.1522</v>
      </c>
    </row>
    <row r="743" spans="1:4" ht="12" customHeight="1">
      <c r="A743" s="54" t="s">
        <v>1142</v>
      </c>
      <c r="B743" s="49">
        <v>3</v>
      </c>
      <c r="C743" s="13">
        <f>SUM(C744:C746)</f>
        <v>96</v>
      </c>
      <c r="D743" s="14">
        <v>2</v>
      </c>
    </row>
    <row r="744" spans="1:4" ht="12" customHeight="1">
      <c r="A744" s="75" t="s">
        <v>387</v>
      </c>
      <c r="B744" s="49" t="s">
        <v>388</v>
      </c>
      <c r="C744" s="13">
        <v>45</v>
      </c>
      <c r="D744" s="14">
        <v>0.68500000000000005</v>
      </c>
    </row>
    <row r="745" spans="1:4" ht="12" customHeight="1">
      <c r="A745" s="76"/>
      <c r="B745" s="49" t="s">
        <v>389</v>
      </c>
      <c r="C745" s="13">
        <v>21</v>
      </c>
      <c r="D745" s="14">
        <v>0.31969999999999998</v>
      </c>
    </row>
    <row r="746" spans="1:4" ht="12" customHeight="1">
      <c r="A746" s="77"/>
      <c r="B746" s="49" t="s">
        <v>390</v>
      </c>
      <c r="C746" s="13">
        <v>30</v>
      </c>
      <c r="D746" s="14">
        <v>0.45669999999999999</v>
      </c>
    </row>
    <row r="747" spans="1:4" ht="12" customHeight="1">
      <c r="A747" s="55" t="s">
        <v>1143</v>
      </c>
      <c r="B747" s="49">
        <v>16</v>
      </c>
      <c r="C747" s="13">
        <f>SUM(C748:C781)</f>
        <v>1639</v>
      </c>
      <c r="D747" s="30">
        <v>18</v>
      </c>
    </row>
    <row r="748" spans="1:4" ht="12" customHeight="1">
      <c r="A748" s="75" t="s">
        <v>391</v>
      </c>
      <c r="B748" s="139" t="s">
        <v>392</v>
      </c>
      <c r="C748" s="13">
        <v>50</v>
      </c>
      <c r="D748" s="80">
        <v>0.99170000000000003</v>
      </c>
    </row>
    <row r="749" spans="1:4" ht="12" customHeight="1">
      <c r="A749" s="76"/>
      <c r="B749" s="139"/>
      <c r="C749" s="13">
        <v>150</v>
      </c>
      <c r="D749" s="81"/>
    </row>
    <row r="750" spans="1:4" ht="12" customHeight="1">
      <c r="A750" s="76"/>
      <c r="B750" s="49" t="s">
        <v>393</v>
      </c>
      <c r="C750" s="13">
        <v>80</v>
      </c>
      <c r="D750" s="14">
        <v>1.2178</v>
      </c>
    </row>
    <row r="751" spans="1:4" ht="12" customHeight="1">
      <c r="A751" s="76"/>
      <c r="B751" s="139" t="s">
        <v>394</v>
      </c>
      <c r="C751" s="13">
        <v>24</v>
      </c>
      <c r="D751" s="80">
        <v>1.0185</v>
      </c>
    </row>
    <row r="752" spans="1:4" ht="12" customHeight="1">
      <c r="A752" s="76"/>
      <c r="B752" s="139"/>
      <c r="C752" s="13">
        <v>14</v>
      </c>
      <c r="D752" s="82"/>
    </row>
    <row r="753" spans="1:4" ht="12" customHeight="1">
      <c r="A753" s="76"/>
      <c r="B753" s="139"/>
      <c r="C753" s="13">
        <v>13</v>
      </c>
      <c r="D753" s="82"/>
    </row>
    <row r="754" spans="1:4" ht="12" customHeight="1">
      <c r="A754" s="76"/>
      <c r="B754" s="139"/>
      <c r="C754" s="13">
        <v>30</v>
      </c>
      <c r="D754" s="81"/>
    </row>
    <row r="755" spans="1:4" ht="12" customHeight="1">
      <c r="A755" s="76"/>
      <c r="B755" s="139" t="s">
        <v>395</v>
      </c>
      <c r="C755" s="13">
        <v>50</v>
      </c>
      <c r="D755" s="80">
        <v>0.81110000000000004</v>
      </c>
    </row>
    <row r="756" spans="1:4" ht="12" customHeight="1">
      <c r="A756" s="76"/>
      <c r="B756" s="139"/>
      <c r="C756" s="13">
        <v>30</v>
      </c>
      <c r="D756" s="81"/>
    </row>
    <row r="757" spans="1:4" ht="12" customHeight="1">
      <c r="A757" s="76"/>
      <c r="B757" s="49" t="s">
        <v>396</v>
      </c>
      <c r="C757" s="13">
        <v>20</v>
      </c>
      <c r="D757" s="14">
        <v>0.3044</v>
      </c>
    </row>
    <row r="758" spans="1:4" ht="12" customHeight="1">
      <c r="A758" s="76"/>
      <c r="B758" s="49" t="s">
        <v>397</v>
      </c>
      <c r="C758" s="13">
        <v>30</v>
      </c>
      <c r="D758" s="14">
        <v>0.35</v>
      </c>
    </row>
    <row r="759" spans="1:4" ht="12" customHeight="1">
      <c r="A759" s="76"/>
      <c r="B759" s="139" t="s">
        <v>398</v>
      </c>
      <c r="C759" s="13">
        <v>30</v>
      </c>
      <c r="D759" s="80">
        <v>1.3189</v>
      </c>
    </row>
    <row r="760" spans="1:4" ht="12" customHeight="1">
      <c r="A760" s="76"/>
      <c r="B760" s="139"/>
      <c r="C760" s="13">
        <v>30</v>
      </c>
      <c r="D760" s="82"/>
    </row>
    <row r="761" spans="1:4" ht="12" customHeight="1">
      <c r="A761" s="76"/>
      <c r="B761" s="139"/>
      <c r="C761" s="13">
        <v>10</v>
      </c>
      <c r="D761" s="82"/>
    </row>
    <row r="762" spans="1:4" ht="12" customHeight="1">
      <c r="A762" s="76"/>
      <c r="B762" s="139"/>
      <c r="C762" s="13">
        <v>20</v>
      </c>
      <c r="D762" s="81"/>
    </row>
    <row r="763" spans="1:4" ht="12" customHeight="1">
      <c r="A763" s="76"/>
      <c r="B763" s="139" t="s">
        <v>399</v>
      </c>
      <c r="C763" s="13">
        <v>10</v>
      </c>
      <c r="D763" s="80">
        <v>1.3109</v>
      </c>
    </row>
    <row r="764" spans="1:4" ht="12" customHeight="1">
      <c r="A764" s="76"/>
      <c r="B764" s="139"/>
      <c r="C764" s="13">
        <v>49</v>
      </c>
      <c r="D764" s="82"/>
    </row>
    <row r="765" spans="1:4" ht="12" customHeight="1">
      <c r="A765" s="76"/>
      <c r="B765" s="139"/>
      <c r="C765" s="13">
        <v>30</v>
      </c>
      <c r="D765" s="81"/>
    </row>
    <row r="766" spans="1:4" ht="12" customHeight="1">
      <c r="A766" s="76"/>
      <c r="B766" s="139" t="s">
        <v>400</v>
      </c>
      <c r="C766" s="13">
        <v>30</v>
      </c>
      <c r="D766" s="80">
        <v>1.3468</v>
      </c>
    </row>
    <row r="767" spans="1:4" ht="12" customHeight="1">
      <c r="A767" s="76"/>
      <c r="B767" s="139"/>
      <c r="C767" s="13">
        <v>30</v>
      </c>
      <c r="D767" s="82"/>
    </row>
    <row r="768" spans="1:4" ht="12" customHeight="1">
      <c r="A768" s="76"/>
      <c r="B768" s="139"/>
      <c r="C768" s="13">
        <v>29</v>
      </c>
      <c r="D768" s="81"/>
    </row>
    <row r="769" spans="1:4" ht="12" customHeight="1">
      <c r="A769" s="76"/>
      <c r="B769" s="49" t="s">
        <v>401</v>
      </c>
      <c r="C769" s="13">
        <v>28</v>
      </c>
      <c r="D769" s="14">
        <v>0.154</v>
      </c>
    </row>
    <row r="770" spans="1:4" ht="12" customHeight="1">
      <c r="A770" s="76"/>
      <c r="B770" s="139" t="s">
        <v>402</v>
      </c>
      <c r="C770" s="13">
        <v>12</v>
      </c>
      <c r="D770" s="80">
        <v>0.2419</v>
      </c>
    </row>
    <row r="771" spans="1:4" ht="12" customHeight="1">
      <c r="A771" s="76"/>
      <c r="B771" s="139"/>
      <c r="C771" s="13">
        <v>10</v>
      </c>
      <c r="D771" s="81"/>
    </row>
    <row r="772" spans="1:4" ht="12" customHeight="1">
      <c r="A772" s="76"/>
      <c r="B772" s="139" t="s">
        <v>403</v>
      </c>
      <c r="C772" s="13">
        <v>10</v>
      </c>
      <c r="D772" s="80">
        <v>0.21179999999999999</v>
      </c>
    </row>
    <row r="773" spans="1:4" ht="12" customHeight="1">
      <c r="A773" s="76"/>
      <c r="B773" s="139"/>
      <c r="C773" s="13">
        <v>19</v>
      </c>
      <c r="D773" s="81"/>
    </row>
    <row r="774" spans="1:4" ht="12" customHeight="1">
      <c r="A774" s="76"/>
      <c r="B774" s="49" t="s">
        <v>404</v>
      </c>
      <c r="C774" s="13">
        <v>48</v>
      </c>
      <c r="D774" s="14">
        <v>0.73070000000000002</v>
      </c>
    </row>
    <row r="775" spans="1:4" ht="12" customHeight="1">
      <c r="A775" s="76"/>
      <c r="B775" s="49" t="s">
        <v>405</v>
      </c>
      <c r="C775" s="13">
        <v>23</v>
      </c>
      <c r="D775" s="14">
        <v>0.20319999999999999</v>
      </c>
    </row>
    <row r="776" spans="1:4" ht="12" customHeight="1">
      <c r="A776" s="76"/>
      <c r="B776" s="139" t="s">
        <v>406</v>
      </c>
      <c r="C776" s="13">
        <v>100</v>
      </c>
      <c r="D776" s="80">
        <v>4.4333</v>
      </c>
    </row>
    <row r="777" spans="1:4" ht="12" customHeight="1">
      <c r="A777" s="76"/>
      <c r="B777" s="139"/>
      <c r="C777" s="13">
        <v>200</v>
      </c>
      <c r="D777" s="82"/>
    </row>
    <row r="778" spans="1:4" ht="12" customHeight="1">
      <c r="A778" s="76"/>
      <c r="B778" s="139"/>
      <c r="C778" s="13">
        <v>200</v>
      </c>
      <c r="D778" s="81"/>
    </row>
    <row r="779" spans="1:4" ht="12" customHeight="1">
      <c r="A779" s="76"/>
      <c r="B779" s="90" t="s">
        <v>407</v>
      </c>
      <c r="C779" s="13">
        <v>100</v>
      </c>
      <c r="D779" s="80">
        <v>2.8011000000000004</v>
      </c>
    </row>
    <row r="780" spans="1:4" ht="12" customHeight="1">
      <c r="A780" s="76"/>
      <c r="B780" s="90"/>
      <c r="C780" s="13">
        <v>100</v>
      </c>
      <c r="D780" s="82"/>
    </row>
    <row r="781" spans="1:4" ht="12" customHeight="1">
      <c r="A781" s="77"/>
      <c r="B781" s="90"/>
      <c r="C781" s="13">
        <v>30</v>
      </c>
      <c r="D781" s="81"/>
    </row>
    <row r="782" spans="1:4" ht="12" customHeight="1">
      <c r="A782" s="165" t="s">
        <v>1144</v>
      </c>
      <c r="B782" s="13">
        <f>SUM(B783,B789,B794,B804,B823,B832)</f>
        <v>34</v>
      </c>
      <c r="C782" s="13">
        <f>SUM(C783,C789,C794,C804,C823,C832)</f>
        <v>3263.6</v>
      </c>
      <c r="D782" s="15">
        <f>SUM(D783,D789,D794,D804,D823,D832)</f>
        <v>42</v>
      </c>
    </row>
    <row r="783" spans="1:4" ht="12" customHeight="1">
      <c r="A783" s="55" t="s">
        <v>1145</v>
      </c>
      <c r="B783" s="45">
        <v>5</v>
      </c>
      <c r="C783" s="13">
        <f>SUM(C784:C788)</f>
        <v>310</v>
      </c>
      <c r="D783" s="31">
        <v>4</v>
      </c>
    </row>
    <row r="784" spans="1:4" ht="12" customHeight="1">
      <c r="A784" s="198" t="s">
        <v>408</v>
      </c>
      <c r="B784" s="59" t="s">
        <v>409</v>
      </c>
      <c r="C784" s="13">
        <v>80</v>
      </c>
      <c r="D784" s="14">
        <v>1.0667</v>
      </c>
    </row>
    <row r="785" spans="1:4" ht="12" customHeight="1">
      <c r="A785" s="199"/>
      <c r="B785" s="59" t="s">
        <v>410</v>
      </c>
      <c r="C785" s="13">
        <v>50</v>
      </c>
      <c r="D785" s="14">
        <v>0.7611</v>
      </c>
    </row>
    <row r="786" spans="1:4" ht="12" customHeight="1">
      <c r="A786" s="199"/>
      <c r="B786" s="59" t="s">
        <v>411</v>
      </c>
      <c r="C786" s="13">
        <v>80</v>
      </c>
      <c r="D786" s="14">
        <v>0.47110000000000002</v>
      </c>
    </row>
    <row r="787" spans="1:4" ht="12" customHeight="1">
      <c r="A787" s="199"/>
      <c r="B787" s="59" t="s">
        <v>412</v>
      </c>
      <c r="C787" s="13">
        <v>60</v>
      </c>
      <c r="D787" s="14">
        <v>0.9133</v>
      </c>
    </row>
    <row r="788" spans="1:4" ht="12" customHeight="1">
      <c r="A788" s="200"/>
      <c r="B788" s="59" t="s">
        <v>413</v>
      </c>
      <c r="C788" s="13">
        <v>40</v>
      </c>
      <c r="D788" s="14">
        <v>0.6089</v>
      </c>
    </row>
    <row r="789" spans="1:4" ht="12" customHeight="1">
      <c r="A789" s="201" t="s">
        <v>1146</v>
      </c>
      <c r="B789" s="40">
        <v>2</v>
      </c>
      <c r="C789" s="13">
        <f>SUM(C790:C793)</f>
        <v>341</v>
      </c>
      <c r="D789" s="30">
        <v>5</v>
      </c>
    </row>
    <row r="790" spans="1:4" ht="12" customHeight="1">
      <c r="A790" s="198" t="s">
        <v>414</v>
      </c>
      <c r="B790" s="130" t="s">
        <v>415</v>
      </c>
      <c r="C790" s="13">
        <v>160</v>
      </c>
      <c r="D790" s="80">
        <v>2.2213000000000003</v>
      </c>
    </row>
    <row r="791" spans="1:4" ht="12" customHeight="1">
      <c r="A791" s="199"/>
      <c r="B791" s="132"/>
      <c r="C791" s="13">
        <v>56</v>
      </c>
      <c r="D791" s="81"/>
    </row>
    <row r="792" spans="1:4" ht="12" customHeight="1">
      <c r="A792" s="199"/>
      <c r="B792" s="130" t="s">
        <v>416</v>
      </c>
      <c r="C792" s="13">
        <v>45</v>
      </c>
      <c r="D792" s="80">
        <v>1.9028</v>
      </c>
    </row>
    <row r="793" spans="1:4" ht="12" customHeight="1">
      <c r="A793" s="200"/>
      <c r="B793" s="132"/>
      <c r="C793" s="13">
        <v>80</v>
      </c>
      <c r="D793" s="81"/>
    </row>
    <row r="794" spans="1:4" ht="12" customHeight="1">
      <c r="A794" s="201" t="s">
        <v>1147</v>
      </c>
      <c r="B794" s="42">
        <v>7</v>
      </c>
      <c r="C794" s="13">
        <f>SUM(C795:C803)</f>
        <v>410</v>
      </c>
      <c r="D794" s="31">
        <v>5</v>
      </c>
    </row>
    <row r="795" spans="1:4" ht="12" customHeight="1">
      <c r="A795" s="198" t="s">
        <v>417</v>
      </c>
      <c r="B795" s="59" t="s">
        <v>418</v>
      </c>
      <c r="C795" s="13">
        <v>30</v>
      </c>
      <c r="D795" s="14">
        <v>0.45669999999999999</v>
      </c>
    </row>
    <row r="796" spans="1:4" ht="12" customHeight="1">
      <c r="A796" s="199"/>
      <c r="B796" s="59" t="s">
        <v>419</v>
      </c>
      <c r="C796" s="13">
        <v>30</v>
      </c>
      <c r="D796" s="14">
        <v>0.45669999999999999</v>
      </c>
    </row>
    <row r="797" spans="1:4" ht="12" customHeight="1">
      <c r="A797" s="199"/>
      <c r="B797" s="59" t="s">
        <v>420</v>
      </c>
      <c r="C797" s="13">
        <v>20</v>
      </c>
      <c r="D797" s="14">
        <v>0.3044</v>
      </c>
    </row>
    <row r="798" spans="1:4" ht="12" customHeight="1">
      <c r="A798" s="199"/>
      <c r="B798" s="59" t="s">
        <v>421</v>
      </c>
      <c r="C798" s="13">
        <v>70</v>
      </c>
      <c r="D798" s="14">
        <v>0.4783</v>
      </c>
    </row>
    <row r="799" spans="1:4" ht="12" customHeight="1">
      <c r="A799" s="199"/>
      <c r="B799" s="59" t="s">
        <v>422</v>
      </c>
      <c r="C799" s="13">
        <v>60</v>
      </c>
      <c r="D799" s="14">
        <v>0.9133</v>
      </c>
    </row>
    <row r="800" spans="1:4" ht="12" customHeight="1">
      <c r="A800" s="199"/>
      <c r="B800" s="130" t="s">
        <v>423</v>
      </c>
      <c r="C800" s="13">
        <v>70</v>
      </c>
      <c r="D800" s="80">
        <v>1.7616000000000001</v>
      </c>
    </row>
    <row r="801" spans="1:4" ht="12" customHeight="1">
      <c r="A801" s="199"/>
      <c r="B801" s="131"/>
      <c r="C801" s="13">
        <v>50</v>
      </c>
      <c r="D801" s="82"/>
    </row>
    <row r="802" spans="1:4" ht="12" customHeight="1">
      <c r="A802" s="199"/>
      <c r="B802" s="132"/>
      <c r="C802" s="13">
        <v>50</v>
      </c>
      <c r="D802" s="81"/>
    </row>
    <row r="803" spans="1:4" ht="12" customHeight="1">
      <c r="A803" s="200"/>
      <c r="B803" s="59" t="s">
        <v>424</v>
      </c>
      <c r="C803" s="13">
        <v>30</v>
      </c>
      <c r="D803" s="14">
        <v>0.45669999999999999</v>
      </c>
    </row>
    <row r="804" spans="1:4" ht="12" customHeight="1">
      <c r="A804" s="201" t="s">
        <v>1148</v>
      </c>
      <c r="B804" s="59">
        <v>8</v>
      </c>
      <c r="C804" s="13">
        <f>SUM(C805:C822)</f>
        <v>1242.5999999999999</v>
      </c>
      <c r="D804" s="14">
        <v>15</v>
      </c>
    </row>
    <row r="805" spans="1:4" ht="12" customHeight="1">
      <c r="A805" s="198" t="s">
        <v>425</v>
      </c>
      <c r="B805" s="59" t="s">
        <v>426</v>
      </c>
      <c r="C805" s="13">
        <v>30</v>
      </c>
      <c r="D805" s="14">
        <v>0.45669999999999999</v>
      </c>
    </row>
    <row r="806" spans="1:4" ht="12" customHeight="1">
      <c r="A806" s="199"/>
      <c r="B806" s="130" t="s">
        <v>427</v>
      </c>
      <c r="C806" s="13">
        <v>150</v>
      </c>
      <c r="D806" s="80">
        <v>4.1179999999999994</v>
      </c>
    </row>
    <row r="807" spans="1:4" ht="12" customHeight="1">
      <c r="A807" s="199"/>
      <c r="B807" s="131"/>
      <c r="C807" s="13">
        <v>26</v>
      </c>
      <c r="D807" s="82"/>
    </row>
    <row r="808" spans="1:4" ht="12" customHeight="1">
      <c r="A808" s="199"/>
      <c r="B808" s="131"/>
      <c r="C808" s="13">
        <v>50</v>
      </c>
      <c r="D808" s="82"/>
    </row>
    <row r="809" spans="1:4" ht="12" customHeight="1">
      <c r="A809" s="199"/>
      <c r="B809" s="131"/>
      <c r="C809" s="13">
        <v>100</v>
      </c>
      <c r="D809" s="82"/>
    </row>
    <row r="810" spans="1:4" ht="12" customHeight="1">
      <c r="A810" s="199"/>
      <c r="B810" s="132"/>
      <c r="C810" s="13">
        <v>100</v>
      </c>
      <c r="D810" s="81"/>
    </row>
    <row r="811" spans="1:4" ht="12" customHeight="1">
      <c r="A811" s="199"/>
      <c r="B811" s="59" t="s">
        <v>428</v>
      </c>
      <c r="C811" s="13">
        <v>30</v>
      </c>
      <c r="D811" s="14">
        <v>0.45669999999999999</v>
      </c>
    </row>
    <row r="812" spans="1:4" ht="12" customHeight="1">
      <c r="A812" s="199"/>
      <c r="B812" s="59" t="s">
        <v>429</v>
      </c>
      <c r="C812" s="13">
        <v>30</v>
      </c>
      <c r="D812" s="14">
        <v>0.45669999999999999</v>
      </c>
    </row>
    <row r="813" spans="1:4" ht="12" customHeight="1">
      <c r="A813" s="199"/>
      <c r="B813" s="130" t="s">
        <v>430</v>
      </c>
      <c r="C813" s="13">
        <v>380</v>
      </c>
      <c r="D813" s="80">
        <v>5.5922000000000001</v>
      </c>
    </row>
    <row r="814" spans="1:4" ht="12" customHeight="1">
      <c r="A814" s="199"/>
      <c r="B814" s="132"/>
      <c r="C814" s="13">
        <v>100</v>
      </c>
      <c r="D814" s="81"/>
    </row>
    <row r="815" spans="1:4" ht="12" customHeight="1">
      <c r="A815" s="199"/>
      <c r="B815" s="130" t="s">
        <v>431</v>
      </c>
      <c r="C815" s="13">
        <v>30</v>
      </c>
      <c r="D815" s="80">
        <v>0.55720000000000003</v>
      </c>
    </row>
    <row r="816" spans="1:4" ht="12" customHeight="1">
      <c r="A816" s="199"/>
      <c r="B816" s="132"/>
      <c r="C816" s="13">
        <v>6.6</v>
      </c>
      <c r="D816" s="81"/>
    </row>
    <row r="817" spans="1:4" ht="12" customHeight="1">
      <c r="A817" s="199"/>
      <c r="B817" s="130" t="s">
        <v>432</v>
      </c>
      <c r="C817" s="13">
        <v>50</v>
      </c>
      <c r="D817" s="80">
        <v>0.69389999999999996</v>
      </c>
    </row>
    <row r="818" spans="1:4" ht="12" customHeight="1">
      <c r="A818" s="199"/>
      <c r="B818" s="132"/>
      <c r="C818" s="13">
        <v>30</v>
      </c>
      <c r="D818" s="81"/>
    </row>
    <row r="819" spans="1:4" ht="12" customHeight="1">
      <c r="A819" s="199"/>
      <c r="B819" s="130" t="s">
        <v>433</v>
      </c>
      <c r="C819" s="13">
        <v>50</v>
      </c>
      <c r="D819" s="80">
        <v>1.8234000000000004</v>
      </c>
    </row>
    <row r="820" spans="1:4" ht="12" customHeight="1">
      <c r="A820" s="199"/>
      <c r="B820" s="131"/>
      <c r="C820" s="13">
        <v>40</v>
      </c>
      <c r="D820" s="82"/>
    </row>
    <row r="821" spans="1:4" ht="12" customHeight="1">
      <c r="A821" s="199"/>
      <c r="B821" s="131"/>
      <c r="C821" s="13">
        <v>10</v>
      </c>
      <c r="D821" s="82"/>
    </row>
    <row r="822" spans="1:4" ht="12" customHeight="1">
      <c r="A822" s="200"/>
      <c r="B822" s="132"/>
      <c r="C822" s="13">
        <v>30</v>
      </c>
      <c r="D822" s="81"/>
    </row>
    <row r="823" spans="1:4" ht="12" customHeight="1">
      <c r="A823" s="201" t="s">
        <v>1149</v>
      </c>
      <c r="B823" s="41">
        <v>5</v>
      </c>
      <c r="C823" s="13">
        <f>SUM(C824:C831)</f>
        <v>435</v>
      </c>
      <c r="D823" s="32">
        <v>6</v>
      </c>
    </row>
    <row r="824" spans="1:4" ht="12" customHeight="1">
      <c r="A824" s="202" t="s">
        <v>434</v>
      </c>
      <c r="B824" s="88" t="s">
        <v>435</v>
      </c>
      <c r="C824" s="13">
        <v>140</v>
      </c>
      <c r="D824" s="80">
        <v>1.5810999999999999</v>
      </c>
    </row>
    <row r="825" spans="1:4" ht="12" customHeight="1">
      <c r="A825" s="203"/>
      <c r="B825" s="89"/>
      <c r="C825" s="13">
        <v>40</v>
      </c>
      <c r="D825" s="81"/>
    </row>
    <row r="826" spans="1:4" ht="12" customHeight="1">
      <c r="A826" s="203"/>
      <c r="B826" s="39" t="s">
        <v>436</v>
      </c>
      <c r="C826" s="13">
        <v>50</v>
      </c>
      <c r="D826" s="14">
        <v>0.7611</v>
      </c>
    </row>
    <row r="827" spans="1:4" ht="12" customHeight="1">
      <c r="A827" s="203"/>
      <c r="B827" s="39" t="s">
        <v>437</v>
      </c>
      <c r="C827" s="13">
        <v>100</v>
      </c>
      <c r="D827" s="14">
        <v>1.5222</v>
      </c>
    </row>
    <row r="828" spans="1:4" ht="12" customHeight="1">
      <c r="A828" s="203"/>
      <c r="B828" s="88" t="s">
        <v>438</v>
      </c>
      <c r="C828" s="13">
        <v>30</v>
      </c>
      <c r="D828" s="80">
        <v>0.71889999999999998</v>
      </c>
    </row>
    <row r="829" spans="1:4" ht="12" customHeight="1">
      <c r="A829" s="203"/>
      <c r="B829" s="124"/>
      <c r="C829" s="13">
        <v>15</v>
      </c>
      <c r="D829" s="82"/>
    </row>
    <row r="830" spans="1:4" ht="12" customHeight="1">
      <c r="A830" s="203"/>
      <c r="B830" s="89"/>
      <c r="C830" s="13">
        <v>10</v>
      </c>
      <c r="D830" s="81"/>
    </row>
    <row r="831" spans="1:4" ht="12" customHeight="1">
      <c r="A831" s="204"/>
      <c r="B831" s="39" t="s">
        <v>439</v>
      </c>
      <c r="C831" s="13">
        <v>50</v>
      </c>
      <c r="D831" s="14">
        <v>0.7611</v>
      </c>
    </row>
    <row r="832" spans="1:4" ht="12" customHeight="1">
      <c r="A832" s="205" t="s">
        <v>1150</v>
      </c>
      <c r="B832" s="39">
        <v>7</v>
      </c>
      <c r="C832" s="13">
        <f>SUM(C833:C840)</f>
        <v>525</v>
      </c>
      <c r="D832" s="30">
        <v>7</v>
      </c>
    </row>
    <row r="833" spans="1:4" ht="12" customHeight="1">
      <c r="A833" s="206" t="s">
        <v>440</v>
      </c>
      <c r="B833" s="86" t="s">
        <v>441</v>
      </c>
      <c r="C833" s="13">
        <v>60</v>
      </c>
      <c r="D833" s="80">
        <v>1.37</v>
      </c>
    </row>
    <row r="834" spans="1:4" ht="12" customHeight="1">
      <c r="A834" s="207"/>
      <c r="B834" s="86"/>
      <c r="C834" s="13">
        <v>30</v>
      </c>
      <c r="D834" s="81"/>
    </row>
    <row r="835" spans="1:4" ht="12" customHeight="1">
      <c r="A835" s="207"/>
      <c r="B835" s="59" t="s">
        <v>442</v>
      </c>
      <c r="C835" s="13">
        <v>50</v>
      </c>
      <c r="D835" s="14">
        <v>0.7611</v>
      </c>
    </row>
    <row r="836" spans="1:4" ht="12" customHeight="1">
      <c r="A836" s="207"/>
      <c r="B836" s="59" t="s">
        <v>443</v>
      </c>
      <c r="C836" s="13">
        <v>80</v>
      </c>
      <c r="D836" s="14">
        <v>1.2089000000000001</v>
      </c>
    </row>
    <row r="837" spans="1:4" ht="12" customHeight="1">
      <c r="A837" s="207"/>
      <c r="B837" s="59" t="s">
        <v>444</v>
      </c>
      <c r="C837" s="13">
        <v>75</v>
      </c>
      <c r="D837" s="14">
        <v>0.375</v>
      </c>
    </row>
    <row r="838" spans="1:4" ht="12" customHeight="1">
      <c r="A838" s="207"/>
      <c r="B838" s="59" t="s">
        <v>445</v>
      </c>
      <c r="C838" s="13">
        <v>30</v>
      </c>
      <c r="D838" s="14">
        <v>0.115</v>
      </c>
    </row>
    <row r="839" spans="1:4" ht="12" customHeight="1">
      <c r="A839" s="207"/>
      <c r="B839" s="59" t="s">
        <v>446</v>
      </c>
      <c r="C839" s="13">
        <v>50</v>
      </c>
      <c r="D839" s="14">
        <v>0.7611</v>
      </c>
    </row>
    <row r="840" spans="1:4" ht="12" customHeight="1">
      <c r="A840" s="208"/>
      <c r="B840" s="59" t="s">
        <v>447</v>
      </c>
      <c r="C840" s="13">
        <v>150</v>
      </c>
      <c r="D840" s="14">
        <v>2.2833000000000001</v>
      </c>
    </row>
    <row r="841" spans="1:4" ht="12" customHeight="1">
      <c r="A841" s="165" t="s">
        <v>1151</v>
      </c>
      <c r="B841" s="13">
        <f>SUM(B842,B1003,B1013,B1034,B1083,B1091,B1094,B1104)</f>
        <v>221</v>
      </c>
      <c r="C841" s="13">
        <f>SUM(C842,C1003,C1013,C1034,C1083,C1091,C1094,C1104)</f>
        <v>14938.8</v>
      </c>
      <c r="D841" s="15">
        <f>SUM(D842,D1003,D1013,D1034,D1083,D1091,D1094,D1104)</f>
        <v>176</v>
      </c>
    </row>
    <row r="842" spans="1:4" ht="12" customHeight="1">
      <c r="A842" s="209" t="s">
        <v>1152</v>
      </c>
      <c r="B842" s="59">
        <v>90</v>
      </c>
      <c r="C842" s="13">
        <f>SUM(C843:C1002)</f>
        <v>5563.2999999999993</v>
      </c>
      <c r="D842" s="30">
        <v>65</v>
      </c>
    </row>
    <row r="843" spans="1:4" s="8" customFormat="1" ht="12" customHeight="1">
      <c r="A843" s="210" t="s">
        <v>448</v>
      </c>
      <c r="B843" s="87" t="s">
        <v>449</v>
      </c>
      <c r="C843" s="13">
        <v>30</v>
      </c>
      <c r="D843" s="80">
        <v>0.81669999999999998</v>
      </c>
    </row>
    <row r="844" spans="1:4" ht="12" customHeight="1">
      <c r="A844" s="211"/>
      <c r="B844" s="87"/>
      <c r="C844" s="13">
        <v>29.4</v>
      </c>
      <c r="D844" s="82"/>
    </row>
    <row r="845" spans="1:4" ht="12" customHeight="1">
      <c r="A845" s="211"/>
      <c r="B845" s="87"/>
      <c r="C845" s="13">
        <v>30</v>
      </c>
      <c r="D845" s="81"/>
    </row>
    <row r="846" spans="1:4" ht="12" customHeight="1">
      <c r="A846" s="211"/>
      <c r="B846" s="39" t="s">
        <v>450</v>
      </c>
      <c r="C846" s="13">
        <v>20</v>
      </c>
      <c r="D846" s="14">
        <v>0.30220000000000002</v>
      </c>
    </row>
    <row r="847" spans="1:4" ht="12" customHeight="1">
      <c r="A847" s="211"/>
      <c r="B847" s="88" t="s">
        <v>451</v>
      </c>
      <c r="C847" s="13">
        <v>30</v>
      </c>
      <c r="D847" s="80">
        <v>0.67230000000000001</v>
      </c>
    </row>
    <row r="848" spans="1:4" ht="12" customHeight="1">
      <c r="A848" s="211"/>
      <c r="B848" s="89"/>
      <c r="C848" s="13">
        <v>20</v>
      </c>
      <c r="D848" s="81"/>
    </row>
    <row r="849" spans="1:4" ht="12" customHeight="1">
      <c r="A849" s="211"/>
      <c r="B849" s="87" t="s">
        <v>452</v>
      </c>
      <c r="C849" s="13">
        <v>31</v>
      </c>
      <c r="D849" s="80">
        <v>2.0586000000000002</v>
      </c>
    </row>
    <row r="850" spans="1:4" ht="12" customHeight="1">
      <c r="A850" s="211"/>
      <c r="B850" s="87"/>
      <c r="C850" s="13">
        <v>30</v>
      </c>
      <c r="D850" s="82"/>
    </row>
    <row r="851" spans="1:4" ht="12" customHeight="1">
      <c r="A851" s="211"/>
      <c r="B851" s="87"/>
      <c r="C851" s="13">
        <v>80</v>
      </c>
      <c r="D851" s="81"/>
    </row>
    <row r="852" spans="1:4" ht="12" customHeight="1">
      <c r="A852" s="211"/>
      <c r="B852" s="39" t="s">
        <v>453</v>
      </c>
      <c r="C852" s="13">
        <v>30</v>
      </c>
      <c r="D852" s="14">
        <v>0.22500000000000001</v>
      </c>
    </row>
    <row r="853" spans="1:4" ht="12" customHeight="1">
      <c r="A853" s="211"/>
      <c r="B853" s="39" t="s">
        <v>454</v>
      </c>
      <c r="C853" s="13">
        <v>70</v>
      </c>
      <c r="D853" s="14">
        <v>0.875</v>
      </c>
    </row>
    <row r="854" spans="1:4" ht="12" customHeight="1">
      <c r="A854" s="211"/>
      <c r="B854" s="39" t="s">
        <v>455</v>
      </c>
      <c r="C854" s="13">
        <v>26</v>
      </c>
      <c r="D854" s="14">
        <v>0.39579999999999999</v>
      </c>
    </row>
    <row r="855" spans="1:4" ht="12" customHeight="1">
      <c r="A855" s="211"/>
      <c r="B855" s="87" t="s">
        <v>456</v>
      </c>
      <c r="C855" s="13">
        <v>1</v>
      </c>
      <c r="D855" s="80">
        <v>2.06E-2</v>
      </c>
    </row>
    <row r="856" spans="1:4" ht="12" customHeight="1">
      <c r="A856" s="211"/>
      <c r="B856" s="87"/>
      <c r="C856" s="13">
        <v>8</v>
      </c>
      <c r="D856" s="81"/>
    </row>
    <row r="857" spans="1:4" ht="12" customHeight="1">
      <c r="A857" s="211"/>
      <c r="B857" s="87" t="s">
        <v>457</v>
      </c>
      <c r="C857" s="13">
        <v>5</v>
      </c>
      <c r="D857" s="80">
        <v>0.16239999999999999</v>
      </c>
    </row>
    <row r="858" spans="1:4" ht="12" customHeight="1">
      <c r="A858" s="211"/>
      <c r="B858" s="87"/>
      <c r="C858" s="13">
        <v>7</v>
      </c>
      <c r="D858" s="82"/>
    </row>
    <row r="859" spans="1:4" ht="12" customHeight="1">
      <c r="A859" s="211"/>
      <c r="B859" s="87"/>
      <c r="C859" s="13">
        <v>5</v>
      </c>
      <c r="D859" s="81"/>
    </row>
    <row r="860" spans="1:4" ht="12" customHeight="1">
      <c r="A860" s="211"/>
      <c r="B860" s="39" t="s">
        <v>458</v>
      </c>
      <c r="C860" s="13">
        <v>20</v>
      </c>
      <c r="D860" s="14">
        <v>0.3044</v>
      </c>
    </row>
    <row r="861" spans="1:4" ht="12" customHeight="1">
      <c r="A861" s="211"/>
      <c r="B861" s="39" t="s">
        <v>459</v>
      </c>
      <c r="C861" s="13">
        <v>30</v>
      </c>
      <c r="D861" s="14">
        <v>0.39169999999999999</v>
      </c>
    </row>
    <row r="862" spans="1:4" ht="12" customHeight="1">
      <c r="A862" s="211"/>
      <c r="B862" s="87" t="s">
        <v>460</v>
      </c>
      <c r="C862" s="13">
        <v>30</v>
      </c>
      <c r="D862" s="80">
        <v>0.38419999999999999</v>
      </c>
    </row>
    <row r="863" spans="1:4" ht="12" customHeight="1">
      <c r="A863" s="211"/>
      <c r="B863" s="87"/>
      <c r="C863" s="13">
        <v>5</v>
      </c>
      <c r="D863" s="82"/>
    </row>
    <row r="864" spans="1:4" ht="12" customHeight="1">
      <c r="A864" s="211"/>
      <c r="B864" s="87"/>
      <c r="C864" s="13">
        <v>5</v>
      </c>
      <c r="D864" s="81"/>
    </row>
    <row r="865" spans="1:4" ht="12" customHeight="1">
      <c r="A865" s="211"/>
      <c r="B865" s="87" t="s">
        <v>461</v>
      </c>
      <c r="C865" s="13">
        <v>35</v>
      </c>
      <c r="D865" s="80">
        <v>0.72560000000000002</v>
      </c>
    </row>
    <row r="866" spans="1:4" ht="12" customHeight="1">
      <c r="A866" s="211"/>
      <c r="B866" s="87"/>
      <c r="C866" s="13">
        <v>5</v>
      </c>
      <c r="D866" s="82"/>
    </row>
    <row r="867" spans="1:4" ht="12" customHeight="1">
      <c r="A867" s="211"/>
      <c r="B867" s="87"/>
      <c r="C867" s="13">
        <v>35</v>
      </c>
      <c r="D867" s="81"/>
    </row>
    <row r="868" spans="1:4" ht="12" customHeight="1">
      <c r="A868" s="211"/>
      <c r="B868" s="39" t="s">
        <v>462</v>
      </c>
      <c r="C868" s="13">
        <v>40</v>
      </c>
      <c r="D868" s="14">
        <v>0.49109999999999998</v>
      </c>
    </row>
    <row r="869" spans="1:4" ht="12" customHeight="1">
      <c r="A869" s="211"/>
      <c r="B869" s="39" t="s">
        <v>463</v>
      </c>
      <c r="C869" s="13">
        <v>50</v>
      </c>
      <c r="D869" s="14">
        <v>0.56110000000000004</v>
      </c>
    </row>
    <row r="870" spans="1:4" ht="12" customHeight="1">
      <c r="A870" s="211"/>
      <c r="B870" s="39" t="s">
        <v>464</v>
      </c>
      <c r="C870" s="13">
        <v>10</v>
      </c>
      <c r="D870" s="14">
        <v>0.15</v>
      </c>
    </row>
    <row r="871" spans="1:4" ht="12" customHeight="1">
      <c r="A871" s="211"/>
      <c r="B871" s="88" t="s">
        <v>465</v>
      </c>
      <c r="C871" s="13">
        <v>50</v>
      </c>
      <c r="D871" s="80">
        <v>0.61950000000000005</v>
      </c>
    </row>
    <row r="872" spans="1:4" ht="12" customHeight="1">
      <c r="A872" s="211"/>
      <c r="B872" s="89"/>
      <c r="C872" s="13">
        <v>50</v>
      </c>
      <c r="D872" s="81"/>
    </row>
    <row r="873" spans="1:4" ht="12" customHeight="1">
      <c r="A873" s="211"/>
      <c r="B873" s="88" t="s">
        <v>466</v>
      </c>
      <c r="C873" s="13">
        <v>105</v>
      </c>
      <c r="D873" s="80">
        <v>1.5317000000000001</v>
      </c>
    </row>
    <row r="874" spans="1:4" ht="12" customHeight="1">
      <c r="A874" s="211"/>
      <c r="B874" s="89"/>
      <c r="C874" s="13">
        <v>100</v>
      </c>
      <c r="D874" s="81"/>
    </row>
    <row r="875" spans="1:4" ht="12" customHeight="1">
      <c r="A875" s="211"/>
      <c r="B875" s="39" t="s">
        <v>467</v>
      </c>
      <c r="C875" s="13">
        <v>20</v>
      </c>
      <c r="D875" s="14">
        <v>0.25109999999999999</v>
      </c>
    </row>
    <row r="876" spans="1:4" ht="12" customHeight="1">
      <c r="A876" s="211"/>
      <c r="B876" s="87" t="s">
        <v>468</v>
      </c>
      <c r="C876" s="13">
        <v>12</v>
      </c>
      <c r="D876" s="80">
        <v>0.24299999999999999</v>
      </c>
    </row>
    <row r="877" spans="1:4" ht="12" customHeight="1">
      <c r="A877" s="211"/>
      <c r="B877" s="87"/>
      <c r="C877" s="13">
        <v>5</v>
      </c>
      <c r="D877" s="81"/>
    </row>
    <row r="878" spans="1:4" ht="12" customHeight="1">
      <c r="A878" s="211"/>
      <c r="B878" s="39" t="s">
        <v>469</v>
      </c>
      <c r="C878" s="13">
        <v>25</v>
      </c>
      <c r="D878" s="14">
        <v>0.35420000000000001</v>
      </c>
    </row>
    <row r="879" spans="1:4" ht="12" customHeight="1">
      <c r="A879" s="211"/>
      <c r="B879" s="87" t="s">
        <v>470</v>
      </c>
      <c r="C879" s="13">
        <v>40</v>
      </c>
      <c r="D879" s="80">
        <v>0.61109999999999998</v>
      </c>
    </row>
    <row r="880" spans="1:4" ht="12" customHeight="1">
      <c r="A880" s="211"/>
      <c r="B880" s="87"/>
      <c r="C880" s="13">
        <v>40</v>
      </c>
      <c r="D880" s="81"/>
    </row>
    <row r="881" spans="1:4" ht="12" customHeight="1">
      <c r="A881" s="211"/>
      <c r="B881" s="87" t="s">
        <v>471</v>
      </c>
      <c r="C881" s="13">
        <v>50</v>
      </c>
      <c r="D881" s="80">
        <v>1.5196999999999998</v>
      </c>
    </row>
    <row r="882" spans="1:4" ht="12" customHeight="1">
      <c r="A882" s="211"/>
      <c r="B882" s="87"/>
      <c r="C882" s="13">
        <v>45</v>
      </c>
      <c r="D882" s="82"/>
    </row>
    <row r="883" spans="1:4" ht="12" customHeight="1">
      <c r="A883" s="211"/>
      <c r="B883" s="87"/>
      <c r="C883" s="13">
        <v>50</v>
      </c>
      <c r="D883" s="81"/>
    </row>
    <row r="884" spans="1:4" ht="12" customHeight="1">
      <c r="A884" s="211"/>
      <c r="B884" s="39" t="s">
        <v>472</v>
      </c>
      <c r="C884" s="13">
        <v>20</v>
      </c>
      <c r="D884" s="14">
        <v>0.3044</v>
      </c>
    </row>
    <row r="885" spans="1:4" ht="12" customHeight="1">
      <c r="A885" s="211"/>
      <c r="B885" s="87" t="s">
        <v>473</v>
      </c>
      <c r="C885" s="13">
        <v>70</v>
      </c>
      <c r="D885" s="80">
        <v>1.1508</v>
      </c>
    </row>
    <row r="886" spans="1:4" ht="12" customHeight="1">
      <c r="A886" s="211"/>
      <c r="B886" s="87"/>
      <c r="C886" s="13">
        <v>30</v>
      </c>
      <c r="D886" s="82"/>
    </row>
    <row r="887" spans="1:4" ht="12" customHeight="1">
      <c r="A887" s="211"/>
      <c r="B887" s="87"/>
      <c r="C887" s="13">
        <v>33</v>
      </c>
      <c r="D887" s="81"/>
    </row>
    <row r="888" spans="1:4" ht="12" customHeight="1">
      <c r="A888" s="211"/>
      <c r="B888" s="39" t="s">
        <v>474</v>
      </c>
      <c r="C888" s="13">
        <v>100</v>
      </c>
      <c r="D888" s="14">
        <v>1.5222</v>
      </c>
    </row>
    <row r="889" spans="1:4" ht="12" customHeight="1">
      <c r="A889" s="211"/>
      <c r="B889" s="39" t="s">
        <v>475</v>
      </c>
      <c r="C889" s="13">
        <v>150</v>
      </c>
      <c r="D889" s="14">
        <v>2.0667</v>
      </c>
    </row>
    <row r="890" spans="1:4" ht="12" customHeight="1">
      <c r="A890" s="211"/>
      <c r="B890" s="87" t="s">
        <v>476</v>
      </c>
      <c r="C890" s="13">
        <v>30</v>
      </c>
      <c r="D890" s="80">
        <v>1.0539000000000001</v>
      </c>
    </row>
    <row r="891" spans="1:4" ht="12" customHeight="1">
      <c r="A891" s="211"/>
      <c r="B891" s="87"/>
      <c r="C891" s="13">
        <v>40</v>
      </c>
      <c r="D891" s="81"/>
    </row>
    <row r="892" spans="1:4" ht="12" customHeight="1">
      <c r="A892" s="211"/>
      <c r="B892" s="39" t="s">
        <v>477</v>
      </c>
      <c r="C892" s="13">
        <v>42</v>
      </c>
      <c r="D892" s="14">
        <v>0.63929999999999998</v>
      </c>
    </row>
    <row r="893" spans="1:4" ht="12" customHeight="1">
      <c r="A893" s="211"/>
      <c r="B893" s="87" t="s">
        <v>478</v>
      </c>
      <c r="C893" s="13">
        <v>30</v>
      </c>
      <c r="D893" s="80">
        <v>0.58940000000000003</v>
      </c>
    </row>
    <row r="894" spans="1:4" ht="12" customHeight="1">
      <c r="A894" s="211"/>
      <c r="B894" s="87"/>
      <c r="C894" s="13">
        <v>20</v>
      </c>
      <c r="D894" s="81"/>
    </row>
    <row r="895" spans="1:4" ht="12" customHeight="1">
      <c r="A895" s="211"/>
      <c r="B895" s="87" t="s">
        <v>479</v>
      </c>
      <c r="C895" s="13">
        <v>30</v>
      </c>
      <c r="D895" s="80">
        <v>1.0655999999999999</v>
      </c>
    </row>
    <row r="896" spans="1:4" ht="12" customHeight="1">
      <c r="A896" s="211"/>
      <c r="B896" s="87"/>
      <c r="C896" s="13">
        <v>40</v>
      </c>
      <c r="D896" s="81"/>
    </row>
    <row r="897" spans="1:4" ht="12" customHeight="1">
      <c r="A897" s="211"/>
      <c r="B897" s="39" t="s">
        <v>480</v>
      </c>
      <c r="C897" s="13">
        <v>10</v>
      </c>
      <c r="D897" s="14">
        <v>0.1472</v>
      </c>
    </row>
    <row r="898" spans="1:4" ht="12" customHeight="1">
      <c r="A898" s="211"/>
      <c r="B898" s="87" t="s">
        <v>481</v>
      </c>
      <c r="C898" s="13">
        <v>10</v>
      </c>
      <c r="D898" s="80">
        <v>0.39879999999999999</v>
      </c>
    </row>
    <row r="899" spans="1:4" ht="12" customHeight="1">
      <c r="A899" s="211"/>
      <c r="B899" s="87"/>
      <c r="C899" s="13">
        <v>20</v>
      </c>
      <c r="D899" s="81"/>
    </row>
    <row r="900" spans="1:4" ht="12" customHeight="1">
      <c r="A900" s="211"/>
      <c r="B900" s="39" t="s">
        <v>482</v>
      </c>
      <c r="C900" s="13">
        <v>20</v>
      </c>
      <c r="D900" s="14">
        <v>0.30220000000000002</v>
      </c>
    </row>
    <row r="901" spans="1:4" ht="12" customHeight="1">
      <c r="A901" s="211"/>
      <c r="B901" s="39" t="s">
        <v>483</v>
      </c>
      <c r="C901" s="13">
        <v>49</v>
      </c>
      <c r="D901" s="14">
        <v>0.74590000000000001</v>
      </c>
    </row>
    <row r="902" spans="1:4" ht="12" customHeight="1">
      <c r="A902" s="211"/>
      <c r="B902" s="138" t="s">
        <v>484</v>
      </c>
      <c r="C902" s="13">
        <v>50</v>
      </c>
      <c r="D902" s="80">
        <v>0.80109999999999992</v>
      </c>
    </row>
    <row r="903" spans="1:4" ht="12" customHeight="1">
      <c r="A903" s="211"/>
      <c r="B903" s="138"/>
      <c r="C903" s="13">
        <v>30</v>
      </c>
      <c r="D903" s="81"/>
    </row>
    <row r="904" spans="1:4" ht="12" customHeight="1">
      <c r="A904" s="211"/>
      <c r="B904" s="57" t="s">
        <v>485</v>
      </c>
      <c r="C904" s="13">
        <v>13</v>
      </c>
      <c r="D904" s="14">
        <v>0.19789999999999999</v>
      </c>
    </row>
    <row r="905" spans="1:4" ht="12" customHeight="1">
      <c r="A905" s="211"/>
      <c r="B905" s="57" t="s">
        <v>486</v>
      </c>
      <c r="C905" s="13">
        <v>40</v>
      </c>
      <c r="D905" s="14">
        <v>0.6089</v>
      </c>
    </row>
    <row r="906" spans="1:4" ht="12" customHeight="1">
      <c r="A906" s="211"/>
      <c r="B906" s="138" t="s">
        <v>487</v>
      </c>
      <c r="C906" s="13">
        <v>5</v>
      </c>
      <c r="D906" s="80">
        <v>0.53279999999999994</v>
      </c>
    </row>
    <row r="907" spans="1:4" ht="12" customHeight="1">
      <c r="A907" s="211"/>
      <c r="B907" s="138"/>
      <c r="C907" s="13">
        <v>30</v>
      </c>
      <c r="D907" s="81"/>
    </row>
    <row r="908" spans="1:4" ht="12" customHeight="1">
      <c r="A908" s="211"/>
      <c r="B908" s="138" t="s">
        <v>488</v>
      </c>
      <c r="C908" s="13">
        <v>70</v>
      </c>
      <c r="D908" s="80">
        <v>2.2216999999999998</v>
      </c>
    </row>
    <row r="909" spans="1:4" ht="12" customHeight="1">
      <c r="A909" s="211"/>
      <c r="B909" s="138"/>
      <c r="C909" s="13">
        <v>20</v>
      </c>
      <c r="D909" s="82"/>
    </row>
    <row r="910" spans="1:4" ht="12" customHeight="1">
      <c r="A910" s="211"/>
      <c r="B910" s="138"/>
      <c r="C910" s="13">
        <v>30</v>
      </c>
      <c r="D910" s="82"/>
    </row>
    <row r="911" spans="1:4" ht="12" customHeight="1">
      <c r="A911" s="211"/>
      <c r="B911" s="138"/>
      <c r="C911" s="13">
        <v>50</v>
      </c>
      <c r="D911" s="81"/>
    </row>
    <row r="912" spans="1:4" ht="12" customHeight="1">
      <c r="A912" s="211"/>
      <c r="B912" s="57" t="s">
        <v>489</v>
      </c>
      <c r="C912" s="13">
        <v>20</v>
      </c>
      <c r="D912" s="14">
        <v>0.3044</v>
      </c>
    </row>
    <row r="913" spans="1:4" ht="12" customHeight="1">
      <c r="A913" s="211"/>
      <c r="B913" s="138" t="s">
        <v>490</v>
      </c>
      <c r="C913" s="13">
        <v>40</v>
      </c>
      <c r="D913" s="80">
        <v>0.9133</v>
      </c>
    </row>
    <row r="914" spans="1:4" ht="12" customHeight="1">
      <c r="A914" s="211"/>
      <c r="B914" s="138"/>
      <c r="C914" s="13">
        <v>20</v>
      </c>
      <c r="D914" s="81"/>
    </row>
    <row r="915" spans="1:4" ht="12" customHeight="1">
      <c r="A915" s="211"/>
      <c r="B915" s="138" t="s">
        <v>491</v>
      </c>
      <c r="C915" s="13">
        <v>30</v>
      </c>
      <c r="D915" s="80">
        <v>0.7611</v>
      </c>
    </row>
    <row r="916" spans="1:4" ht="12" customHeight="1">
      <c r="A916" s="211"/>
      <c r="B916" s="138"/>
      <c r="C916" s="13">
        <v>20</v>
      </c>
      <c r="D916" s="81"/>
    </row>
    <row r="917" spans="1:4" ht="12" customHeight="1">
      <c r="A917" s="211"/>
      <c r="B917" s="138" t="s">
        <v>492</v>
      </c>
      <c r="C917" s="13">
        <v>50</v>
      </c>
      <c r="D917" s="80">
        <v>1.6743999999999999</v>
      </c>
    </row>
    <row r="918" spans="1:4" ht="12" customHeight="1">
      <c r="A918" s="211"/>
      <c r="B918" s="138"/>
      <c r="C918" s="13">
        <v>60</v>
      </c>
      <c r="D918" s="81"/>
    </row>
    <row r="919" spans="1:4" ht="12" customHeight="1">
      <c r="A919" s="211"/>
      <c r="B919" s="138" t="s">
        <v>493</v>
      </c>
      <c r="C919" s="13">
        <v>23</v>
      </c>
      <c r="D919" s="80">
        <v>0.64789999999999992</v>
      </c>
    </row>
    <row r="920" spans="1:4" ht="12" customHeight="1">
      <c r="A920" s="211"/>
      <c r="B920" s="138"/>
      <c r="C920" s="13">
        <v>20</v>
      </c>
      <c r="D920" s="82"/>
    </row>
    <row r="921" spans="1:4" ht="12" customHeight="1">
      <c r="A921" s="211"/>
      <c r="B921" s="138"/>
      <c r="C921" s="13">
        <v>20</v>
      </c>
      <c r="D921" s="81"/>
    </row>
    <row r="922" spans="1:4" ht="12" customHeight="1">
      <c r="A922" s="211"/>
      <c r="B922" s="57" t="s">
        <v>494</v>
      </c>
      <c r="C922" s="13">
        <v>50</v>
      </c>
      <c r="D922" s="14">
        <v>0.7611</v>
      </c>
    </row>
    <row r="923" spans="1:4" ht="12" customHeight="1">
      <c r="A923" s="211"/>
      <c r="B923" s="138" t="s">
        <v>495</v>
      </c>
      <c r="C923" s="13">
        <v>30</v>
      </c>
      <c r="D923" s="80">
        <v>0.91339999999999999</v>
      </c>
    </row>
    <row r="924" spans="1:4" ht="12" customHeight="1">
      <c r="A924" s="211"/>
      <c r="B924" s="138"/>
      <c r="C924" s="13">
        <v>30</v>
      </c>
      <c r="D924" s="81"/>
    </row>
    <row r="925" spans="1:4" ht="12" customHeight="1">
      <c r="A925" s="211"/>
      <c r="B925" s="57" t="s">
        <v>496</v>
      </c>
      <c r="C925" s="13">
        <v>25</v>
      </c>
      <c r="D925" s="14">
        <v>0.38059999999999999</v>
      </c>
    </row>
    <row r="926" spans="1:4" ht="12" customHeight="1">
      <c r="A926" s="211"/>
      <c r="B926" s="138" t="s">
        <v>497</v>
      </c>
      <c r="C926" s="13">
        <v>40</v>
      </c>
      <c r="D926" s="80">
        <v>1.1395</v>
      </c>
    </row>
    <row r="927" spans="1:4" ht="12" customHeight="1">
      <c r="A927" s="211"/>
      <c r="B927" s="138"/>
      <c r="C927" s="13">
        <v>50</v>
      </c>
      <c r="D927" s="81"/>
    </row>
    <row r="928" spans="1:4" ht="12" customHeight="1">
      <c r="A928" s="211"/>
      <c r="B928" s="138" t="s">
        <v>498</v>
      </c>
      <c r="C928" s="13">
        <v>45</v>
      </c>
      <c r="D928" s="80">
        <v>0.81940000000000002</v>
      </c>
    </row>
    <row r="929" spans="1:4" ht="12" customHeight="1">
      <c r="A929" s="211"/>
      <c r="B929" s="138"/>
      <c r="C929" s="13">
        <v>20</v>
      </c>
      <c r="D929" s="81"/>
    </row>
    <row r="930" spans="1:4" ht="12" customHeight="1">
      <c r="A930" s="211"/>
      <c r="B930" s="138" t="s">
        <v>499</v>
      </c>
      <c r="C930" s="13">
        <v>15</v>
      </c>
      <c r="D930" s="80">
        <v>1.27</v>
      </c>
    </row>
    <row r="931" spans="1:4" ht="12" customHeight="1">
      <c r="A931" s="211"/>
      <c r="B931" s="138"/>
      <c r="C931" s="13">
        <v>9</v>
      </c>
      <c r="D931" s="82"/>
    </row>
    <row r="932" spans="1:4" ht="12" customHeight="1">
      <c r="A932" s="211"/>
      <c r="B932" s="138"/>
      <c r="C932" s="13">
        <v>49</v>
      </c>
      <c r="D932" s="82"/>
    </row>
    <row r="933" spans="1:4" ht="12" customHeight="1">
      <c r="A933" s="211"/>
      <c r="B933" s="138"/>
      <c r="C933" s="13">
        <v>15</v>
      </c>
      <c r="D933" s="81"/>
    </row>
    <row r="934" spans="1:4" ht="12" customHeight="1">
      <c r="A934" s="211"/>
      <c r="B934" s="57" t="s">
        <v>500</v>
      </c>
      <c r="C934" s="13">
        <v>98</v>
      </c>
      <c r="D934" s="14">
        <v>1.4918</v>
      </c>
    </row>
    <row r="935" spans="1:4" ht="12" customHeight="1">
      <c r="A935" s="211"/>
      <c r="B935" s="88" t="s">
        <v>501</v>
      </c>
      <c r="C935" s="13">
        <v>100</v>
      </c>
      <c r="D935" s="80">
        <v>2.5396999999999998</v>
      </c>
    </row>
    <row r="936" spans="1:4" s="8" customFormat="1" ht="12" customHeight="1">
      <c r="A936" s="211"/>
      <c r="B936" s="89"/>
      <c r="C936" s="13">
        <v>95</v>
      </c>
      <c r="D936" s="81"/>
    </row>
    <row r="937" spans="1:4" ht="12" customHeight="1">
      <c r="A937" s="211"/>
      <c r="B937" s="39" t="s">
        <v>502</v>
      </c>
      <c r="C937" s="13">
        <v>30</v>
      </c>
      <c r="D937" s="14">
        <v>0.45669999999999999</v>
      </c>
    </row>
    <row r="938" spans="1:4" ht="12" customHeight="1">
      <c r="A938" s="211"/>
      <c r="B938" s="39" t="s">
        <v>503</v>
      </c>
      <c r="C938" s="13">
        <v>50</v>
      </c>
      <c r="D938" s="14">
        <v>0.72219999999999995</v>
      </c>
    </row>
    <row r="939" spans="1:4" ht="12" customHeight="1">
      <c r="A939" s="211"/>
      <c r="B939" s="39" t="s">
        <v>504</v>
      </c>
      <c r="C939" s="13">
        <v>100</v>
      </c>
      <c r="D939" s="14">
        <v>1.5222</v>
      </c>
    </row>
    <row r="940" spans="1:4" ht="12" customHeight="1">
      <c r="A940" s="211"/>
      <c r="B940" s="39" t="s">
        <v>505</v>
      </c>
      <c r="C940" s="13">
        <v>100</v>
      </c>
      <c r="D940" s="14">
        <v>0.39439999999999997</v>
      </c>
    </row>
    <row r="941" spans="1:4" ht="12" customHeight="1">
      <c r="A941" s="211"/>
      <c r="B941" s="39" t="s">
        <v>506</v>
      </c>
      <c r="C941" s="13">
        <v>100</v>
      </c>
      <c r="D941" s="14">
        <v>1.5222</v>
      </c>
    </row>
    <row r="942" spans="1:4" ht="12" customHeight="1">
      <c r="A942" s="211"/>
      <c r="B942" s="39" t="s">
        <v>507</v>
      </c>
      <c r="C942" s="13">
        <v>100</v>
      </c>
      <c r="D942" s="14">
        <v>1.2388999999999999</v>
      </c>
    </row>
    <row r="943" spans="1:4" ht="12" customHeight="1">
      <c r="A943" s="211"/>
      <c r="B943" s="88" t="s">
        <v>508</v>
      </c>
      <c r="C943" s="13">
        <v>30</v>
      </c>
      <c r="D943" s="80">
        <v>0.54159999999999997</v>
      </c>
    </row>
    <row r="944" spans="1:4" ht="12" customHeight="1">
      <c r="A944" s="211"/>
      <c r="B944" s="89"/>
      <c r="C944" s="13">
        <v>30</v>
      </c>
      <c r="D944" s="81"/>
    </row>
    <row r="945" spans="1:4" ht="12" customHeight="1">
      <c r="A945" s="211"/>
      <c r="B945" s="88" t="s">
        <v>509</v>
      </c>
      <c r="C945" s="13">
        <v>8</v>
      </c>
      <c r="D945" s="80">
        <v>0.12089999999999999</v>
      </c>
    </row>
    <row r="946" spans="1:4" ht="12" customHeight="1">
      <c r="A946" s="211"/>
      <c r="B946" s="89"/>
      <c r="C946" s="13">
        <v>8</v>
      </c>
      <c r="D946" s="81"/>
    </row>
    <row r="947" spans="1:4" ht="12" customHeight="1">
      <c r="A947" s="211"/>
      <c r="B947" s="88" t="s">
        <v>510</v>
      </c>
      <c r="C947" s="13">
        <v>27.9</v>
      </c>
      <c r="D947" s="80">
        <v>0.43559999999999999</v>
      </c>
    </row>
    <row r="948" spans="1:4" ht="12" customHeight="1">
      <c r="A948" s="211"/>
      <c r="B948" s="89"/>
      <c r="C948" s="13">
        <v>27.9</v>
      </c>
      <c r="D948" s="81"/>
    </row>
    <row r="949" spans="1:4" ht="12" customHeight="1">
      <c r="A949" s="211"/>
      <c r="B949" s="39" t="s">
        <v>511</v>
      </c>
      <c r="C949" s="13">
        <v>30</v>
      </c>
      <c r="D949" s="14">
        <v>0.255</v>
      </c>
    </row>
    <row r="950" spans="1:4" ht="12" customHeight="1">
      <c r="A950" s="211"/>
      <c r="B950" s="39" t="s">
        <v>512</v>
      </c>
      <c r="C950" s="13">
        <v>29.7</v>
      </c>
      <c r="D950" s="14">
        <v>0.4521</v>
      </c>
    </row>
    <row r="951" spans="1:4" ht="12" customHeight="1">
      <c r="A951" s="211"/>
      <c r="B951" s="88" t="s">
        <v>513</v>
      </c>
      <c r="C951" s="13">
        <v>16.7</v>
      </c>
      <c r="D951" s="80">
        <v>0.18740000000000001</v>
      </c>
    </row>
    <row r="952" spans="1:4" ht="12" customHeight="1">
      <c r="A952" s="211"/>
      <c r="B952" s="89"/>
      <c r="C952" s="13">
        <v>16.7</v>
      </c>
      <c r="D952" s="81"/>
    </row>
    <row r="953" spans="1:4" ht="12" customHeight="1">
      <c r="A953" s="211"/>
      <c r="B953" s="87" t="s">
        <v>514</v>
      </c>
      <c r="C953" s="13">
        <v>10</v>
      </c>
      <c r="D953" s="80">
        <v>0.23330000000000001</v>
      </c>
    </row>
    <row r="954" spans="1:4" ht="12" customHeight="1">
      <c r="A954" s="211"/>
      <c r="B954" s="87"/>
      <c r="C954" s="13">
        <v>20</v>
      </c>
      <c r="D954" s="81"/>
    </row>
    <row r="955" spans="1:4" ht="12" customHeight="1">
      <c r="A955" s="211"/>
      <c r="B955" s="39" t="s">
        <v>515</v>
      </c>
      <c r="C955" s="13">
        <v>55</v>
      </c>
      <c r="D955" s="14">
        <v>0.81889999999999996</v>
      </c>
    </row>
    <row r="956" spans="1:4" ht="12" customHeight="1">
      <c r="A956" s="211"/>
      <c r="B956" s="39" t="s">
        <v>516</v>
      </c>
      <c r="C956" s="13">
        <v>85</v>
      </c>
      <c r="D956" s="14">
        <v>0.46750000000000003</v>
      </c>
    </row>
    <row r="957" spans="1:4" ht="12" customHeight="1">
      <c r="A957" s="211"/>
      <c r="B957" s="39" t="s">
        <v>517</v>
      </c>
      <c r="C957" s="13">
        <v>10</v>
      </c>
      <c r="D957" s="14">
        <v>0.1522</v>
      </c>
    </row>
    <row r="958" spans="1:4" ht="12" customHeight="1">
      <c r="A958" s="211"/>
      <c r="B958" s="39" t="s">
        <v>518</v>
      </c>
      <c r="C958" s="13">
        <v>30</v>
      </c>
      <c r="D958" s="14">
        <v>0.37169999999999997</v>
      </c>
    </row>
    <row r="959" spans="1:4" ht="12" customHeight="1">
      <c r="A959" s="211"/>
      <c r="B959" s="88" t="s">
        <v>519</v>
      </c>
      <c r="C959" s="13">
        <v>30</v>
      </c>
      <c r="D959" s="80">
        <v>0.63539999999999996</v>
      </c>
    </row>
    <row r="960" spans="1:4" ht="12" customHeight="1">
      <c r="A960" s="211"/>
      <c r="B960" s="89"/>
      <c r="C960" s="13">
        <v>12</v>
      </c>
      <c r="D960" s="81"/>
    </row>
    <row r="961" spans="1:4" ht="12" customHeight="1">
      <c r="A961" s="211"/>
      <c r="B961" s="39" t="s">
        <v>520</v>
      </c>
      <c r="C961" s="13">
        <v>30</v>
      </c>
      <c r="D961" s="14">
        <v>0.45669999999999999</v>
      </c>
    </row>
    <row r="962" spans="1:4" ht="12" customHeight="1">
      <c r="A962" s="211"/>
      <c r="B962" s="88" t="s">
        <v>521</v>
      </c>
      <c r="C962" s="13">
        <v>20</v>
      </c>
      <c r="D962" s="80">
        <v>0.39289999999999997</v>
      </c>
    </row>
    <row r="963" spans="1:4" ht="12" customHeight="1">
      <c r="A963" s="211"/>
      <c r="B963" s="89"/>
      <c r="C963" s="13">
        <v>12</v>
      </c>
      <c r="D963" s="81"/>
    </row>
    <row r="964" spans="1:4" ht="12" customHeight="1">
      <c r="A964" s="211"/>
      <c r="B964" s="87" t="s">
        <v>522</v>
      </c>
      <c r="C964" s="13">
        <v>95</v>
      </c>
      <c r="D964" s="80">
        <v>2.2195</v>
      </c>
    </row>
    <row r="965" spans="1:4" ht="12" customHeight="1">
      <c r="A965" s="211"/>
      <c r="B965" s="87"/>
      <c r="C965" s="13">
        <v>50</v>
      </c>
      <c r="D965" s="82"/>
    </row>
    <row r="966" spans="1:4" ht="12" customHeight="1">
      <c r="A966" s="211"/>
      <c r="B966" s="87"/>
      <c r="C966" s="13">
        <v>30</v>
      </c>
      <c r="D966" s="82"/>
    </row>
    <row r="967" spans="1:4" ht="12" customHeight="1">
      <c r="A967" s="211"/>
      <c r="B967" s="87"/>
      <c r="C967" s="13">
        <v>30</v>
      </c>
      <c r="D967" s="82"/>
    </row>
    <row r="968" spans="1:4" ht="12" customHeight="1">
      <c r="A968" s="211"/>
      <c r="B968" s="87"/>
      <c r="C968" s="13">
        <v>50</v>
      </c>
      <c r="D968" s="82"/>
    </row>
    <row r="969" spans="1:4" ht="12" customHeight="1">
      <c r="A969" s="211"/>
      <c r="B969" s="87"/>
      <c r="C969" s="13">
        <v>20</v>
      </c>
      <c r="D969" s="81"/>
    </row>
    <row r="970" spans="1:4" ht="12" customHeight="1">
      <c r="A970" s="211"/>
      <c r="B970" s="39" t="s">
        <v>523</v>
      </c>
      <c r="C970" s="13">
        <v>15</v>
      </c>
      <c r="D970" s="14">
        <v>0.2283</v>
      </c>
    </row>
    <row r="971" spans="1:4" ht="12" customHeight="1">
      <c r="A971" s="211"/>
      <c r="B971" s="87" t="s">
        <v>524</v>
      </c>
      <c r="C971" s="13">
        <v>50</v>
      </c>
      <c r="D971" s="80">
        <v>0.65060000000000007</v>
      </c>
    </row>
    <row r="972" spans="1:4" ht="12" customHeight="1">
      <c r="A972" s="211"/>
      <c r="B972" s="87"/>
      <c r="C972" s="13">
        <v>30</v>
      </c>
      <c r="D972" s="81"/>
    </row>
    <row r="973" spans="1:4" ht="12" customHeight="1">
      <c r="A973" s="211"/>
      <c r="B973" s="87" t="s">
        <v>525</v>
      </c>
      <c r="C973" s="13">
        <v>45</v>
      </c>
      <c r="D973" s="80">
        <v>1.4617000000000002</v>
      </c>
    </row>
    <row r="974" spans="1:4" ht="12" customHeight="1">
      <c r="A974" s="211"/>
      <c r="B974" s="87"/>
      <c r="C974" s="13">
        <v>60</v>
      </c>
      <c r="D974" s="82"/>
    </row>
    <row r="975" spans="1:4" ht="12" customHeight="1">
      <c r="A975" s="211"/>
      <c r="B975" s="87"/>
      <c r="C975" s="13">
        <v>60</v>
      </c>
      <c r="D975" s="81"/>
    </row>
    <row r="976" spans="1:4" ht="12" customHeight="1">
      <c r="A976" s="211"/>
      <c r="B976" s="87" t="s">
        <v>526</v>
      </c>
      <c r="C976" s="13">
        <v>15</v>
      </c>
      <c r="D976" s="80">
        <v>0.21689999999999998</v>
      </c>
    </row>
    <row r="977" spans="1:4" ht="12" customHeight="1">
      <c r="A977" s="211"/>
      <c r="B977" s="87"/>
      <c r="C977" s="13">
        <v>20</v>
      </c>
      <c r="D977" s="81"/>
    </row>
    <row r="978" spans="1:4" ht="12" customHeight="1">
      <c r="A978" s="211"/>
      <c r="B978" s="87" t="s">
        <v>527</v>
      </c>
      <c r="C978" s="13">
        <v>40</v>
      </c>
      <c r="D978" s="80">
        <v>0.66449999999999998</v>
      </c>
    </row>
    <row r="979" spans="1:4" ht="12" customHeight="1">
      <c r="A979" s="211"/>
      <c r="B979" s="87"/>
      <c r="C979" s="13">
        <v>40</v>
      </c>
      <c r="D979" s="81"/>
    </row>
    <row r="980" spans="1:4" ht="12" customHeight="1">
      <c r="A980" s="211"/>
      <c r="B980" s="39" t="s">
        <v>528</v>
      </c>
      <c r="C980" s="13">
        <v>10</v>
      </c>
      <c r="D980" s="14">
        <v>5.7799999999999997E-2</v>
      </c>
    </row>
    <row r="981" spans="1:4" ht="12" customHeight="1">
      <c r="A981" s="211"/>
      <c r="B981" s="87" t="s">
        <v>529</v>
      </c>
      <c r="C981" s="13">
        <v>19</v>
      </c>
      <c r="D981" s="80">
        <v>0.59360000000000002</v>
      </c>
    </row>
    <row r="982" spans="1:4" ht="12" customHeight="1">
      <c r="A982" s="211"/>
      <c r="B982" s="87"/>
      <c r="C982" s="13">
        <v>20</v>
      </c>
      <c r="D982" s="81"/>
    </row>
    <row r="983" spans="1:4" ht="12" customHeight="1">
      <c r="A983" s="211"/>
      <c r="B983" s="87" t="s">
        <v>530</v>
      </c>
      <c r="C983" s="13">
        <v>16</v>
      </c>
      <c r="D983" s="80">
        <v>0.41689999999999994</v>
      </c>
    </row>
    <row r="984" spans="1:4" ht="12" customHeight="1">
      <c r="A984" s="211"/>
      <c r="B984" s="87"/>
      <c r="C984" s="13">
        <v>16</v>
      </c>
      <c r="D984" s="82"/>
    </row>
    <row r="985" spans="1:4" ht="12" customHeight="1">
      <c r="A985" s="211"/>
      <c r="B985" s="87"/>
      <c r="C985" s="13">
        <v>15</v>
      </c>
      <c r="D985" s="82"/>
    </row>
    <row r="986" spans="1:4" ht="12" customHeight="1">
      <c r="A986" s="211"/>
      <c r="B986" s="87"/>
      <c r="C986" s="13">
        <v>10</v>
      </c>
      <c r="D986" s="81"/>
    </row>
    <row r="987" spans="1:4" ht="12" customHeight="1">
      <c r="A987" s="211"/>
      <c r="B987" s="87" t="s">
        <v>531</v>
      </c>
      <c r="C987" s="13">
        <v>5</v>
      </c>
      <c r="D987" s="80">
        <v>0.36530000000000001</v>
      </c>
    </row>
    <row r="988" spans="1:4" ht="12" customHeight="1">
      <c r="A988" s="211"/>
      <c r="B988" s="87"/>
      <c r="C988" s="13">
        <v>19</v>
      </c>
      <c r="D988" s="81"/>
    </row>
    <row r="989" spans="1:4" ht="12" customHeight="1">
      <c r="A989" s="211"/>
      <c r="B989" s="87" t="s">
        <v>532</v>
      </c>
      <c r="C989" s="13">
        <v>80</v>
      </c>
      <c r="D989" s="80">
        <v>1.1316999999999999</v>
      </c>
    </row>
    <row r="990" spans="1:4" ht="12" customHeight="1">
      <c r="A990" s="211"/>
      <c r="B990" s="88"/>
      <c r="C990" s="13">
        <v>25</v>
      </c>
      <c r="D990" s="81"/>
    </row>
    <row r="991" spans="1:4" ht="12" customHeight="1">
      <c r="A991" s="211"/>
      <c r="B991" s="87" t="s">
        <v>533</v>
      </c>
      <c r="C991" s="13">
        <v>20</v>
      </c>
      <c r="D991" s="80">
        <v>0.79420000000000002</v>
      </c>
    </row>
    <row r="992" spans="1:4" ht="12" customHeight="1">
      <c r="A992" s="211"/>
      <c r="B992" s="87"/>
      <c r="C992" s="13">
        <v>20</v>
      </c>
      <c r="D992" s="82"/>
    </row>
    <row r="993" spans="1:4" ht="12" customHeight="1">
      <c r="A993" s="211"/>
      <c r="B993" s="87"/>
      <c r="C993" s="13">
        <v>15</v>
      </c>
      <c r="D993" s="81"/>
    </row>
    <row r="994" spans="1:4" ht="12" customHeight="1">
      <c r="A994" s="211"/>
      <c r="B994" s="39" t="s">
        <v>534</v>
      </c>
      <c r="C994" s="13">
        <v>28</v>
      </c>
      <c r="D994" s="14">
        <v>0.42620000000000002</v>
      </c>
    </row>
    <row r="995" spans="1:4" ht="12" customHeight="1">
      <c r="A995" s="211"/>
      <c r="B995" s="39" t="s">
        <v>535</v>
      </c>
      <c r="C995" s="13">
        <v>50</v>
      </c>
      <c r="D995" s="14">
        <v>0.63890000000000002</v>
      </c>
    </row>
    <row r="996" spans="1:4" ht="12" customHeight="1">
      <c r="A996" s="211"/>
      <c r="B996" s="87" t="s">
        <v>536</v>
      </c>
      <c r="C996" s="13">
        <v>30</v>
      </c>
      <c r="D996" s="80">
        <v>0.95669999999999999</v>
      </c>
    </row>
    <row r="997" spans="1:4" ht="12" customHeight="1">
      <c r="A997" s="211"/>
      <c r="B997" s="87"/>
      <c r="C997" s="13">
        <v>24</v>
      </c>
      <c r="D997" s="82"/>
    </row>
    <row r="998" spans="1:4" ht="12" customHeight="1">
      <c r="A998" s="211"/>
      <c r="B998" s="88"/>
      <c r="C998" s="13">
        <v>24</v>
      </c>
      <c r="D998" s="81"/>
    </row>
    <row r="999" spans="1:4" ht="12" customHeight="1">
      <c r="A999" s="211"/>
      <c r="B999" s="87" t="s">
        <v>537</v>
      </c>
      <c r="C999" s="13">
        <v>10</v>
      </c>
      <c r="D999" s="80">
        <v>0.27389999999999998</v>
      </c>
    </row>
    <row r="1000" spans="1:4" ht="12" customHeight="1">
      <c r="A1000" s="211"/>
      <c r="B1000" s="87"/>
      <c r="C1000" s="13">
        <v>20</v>
      </c>
      <c r="D1000" s="81"/>
    </row>
    <row r="1001" spans="1:4" ht="12" customHeight="1">
      <c r="A1001" s="211"/>
      <c r="B1001" s="87" t="s">
        <v>538</v>
      </c>
      <c r="C1001" s="13">
        <v>24</v>
      </c>
      <c r="D1001" s="80">
        <v>0.80669999999999997</v>
      </c>
    </row>
    <row r="1002" spans="1:4" ht="12" customHeight="1">
      <c r="A1002" s="212"/>
      <c r="B1002" s="87"/>
      <c r="C1002" s="13">
        <v>29</v>
      </c>
      <c r="D1002" s="81"/>
    </row>
    <row r="1003" spans="1:4" ht="12" customHeight="1">
      <c r="A1003" s="213" t="s">
        <v>1153</v>
      </c>
      <c r="B1003" s="37">
        <v>5</v>
      </c>
      <c r="C1003" s="13">
        <f>SUM(C1004:C1012)</f>
        <v>405</v>
      </c>
      <c r="D1003" s="31">
        <v>5</v>
      </c>
    </row>
    <row r="1004" spans="1:4" ht="12" customHeight="1">
      <c r="A1004" s="214" t="s">
        <v>539</v>
      </c>
      <c r="B1004" s="34" t="s">
        <v>540</v>
      </c>
      <c r="C1004" s="13">
        <v>15</v>
      </c>
      <c r="D1004" s="14">
        <v>0.1883</v>
      </c>
    </row>
    <row r="1005" spans="1:4" ht="12" customHeight="1">
      <c r="A1005" s="215"/>
      <c r="B1005" s="34" t="s">
        <v>541</v>
      </c>
      <c r="C1005" s="13">
        <v>20</v>
      </c>
      <c r="D1005" s="14">
        <v>0.24779999999999999</v>
      </c>
    </row>
    <row r="1006" spans="1:4" ht="12" customHeight="1">
      <c r="A1006" s="215"/>
      <c r="B1006" s="113" t="s">
        <v>542</v>
      </c>
      <c r="C1006" s="13">
        <v>70</v>
      </c>
      <c r="D1006" s="80">
        <v>0.90449999999999997</v>
      </c>
    </row>
    <row r="1007" spans="1:4" ht="12" customHeight="1">
      <c r="A1007" s="215"/>
      <c r="B1007" s="114"/>
      <c r="C1007" s="13">
        <v>40</v>
      </c>
      <c r="D1007" s="81"/>
    </row>
    <row r="1008" spans="1:4" ht="12" customHeight="1">
      <c r="A1008" s="215"/>
      <c r="B1008" s="113" t="s">
        <v>543</v>
      </c>
      <c r="C1008" s="13">
        <v>50</v>
      </c>
      <c r="D1008" s="80">
        <v>0.62939999999999996</v>
      </c>
    </row>
    <row r="1009" spans="1:4" ht="12" customHeight="1">
      <c r="A1009" s="215"/>
      <c r="B1009" s="114"/>
      <c r="C1009" s="13">
        <v>20</v>
      </c>
      <c r="D1009" s="81"/>
    </row>
    <row r="1010" spans="1:4" ht="12" customHeight="1">
      <c r="A1010" s="215"/>
      <c r="B1010" s="113" t="s">
        <v>544</v>
      </c>
      <c r="C1010" s="13">
        <v>100</v>
      </c>
      <c r="D1010" s="80">
        <v>2.8921999999999999</v>
      </c>
    </row>
    <row r="1011" spans="1:4" ht="12" customHeight="1">
      <c r="A1011" s="215"/>
      <c r="B1011" s="114"/>
      <c r="C1011" s="13">
        <v>40</v>
      </c>
      <c r="D1011" s="82"/>
    </row>
    <row r="1012" spans="1:4" ht="12" customHeight="1">
      <c r="A1012" s="216"/>
      <c r="B1012" s="115"/>
      <c r="C1012" s="13">
        <v>50</v>
      </c>
      <c r="D1012" s="81"/>
    </row>
    <row r="1013" spans="1:4" ht="12" customHeight="1">
      <c r="A1013" s="217" t="s">
        <v>1154</v>
      </c>
      <c r="B1013" s="35">
        <v>16</v>
      </c>
      <c r="C1013" s="13">
        <f>SUM(C1014:C1033)</f>
        <v>669</v>
      </c>
      <c r="D1013" s="32">
        <v>9</v>
      </c>
    </row>
    <row r="1014" spans="1:4" ht="12" customHeight="1">
      <c r="A1014" s="214" t="s">
        <v>545</v>
      </c>
      <c r="B1014" s="113" t="s">
        <v>546</v>
      </c>
      <c r="C1014" s="13">
        <v>20</v>
      </c>
      <c r="D1014" s="80">
        <v>0.60880000000000001</v>
      </c>
    </row>
    <row r="1015" spans="1:4" ht="12" customHeight="1">
      <c r="A1015" s="215"/>
      <c r="B1015" s="115"/>
      <c r="C1015" s="13">
        <v>20</v>
      </c>
      <c r="D1015" s="81"/>
    </row>
    <row r="1016" spans="1:4" ht="12" customHeight="1">
      <c r="A1016" s="215"/>
      <c r="B1016" s="33" t="s">
        <v>547</v>
      </c>
      <c r="C1016" s="13">
        <v>42</v>
      </c>
      <c r="D1016" s="14">
        <v>0.60199999999999998</v>
      </c>
    </row>
    <row r="1017" spans="1:4" ht="12" customHeight="1">
      <c r="A1017" s="215"/>
      <c r="B1017" s="33" t="s">
        <v>548</v>
      </c>
      <c r="C1017" s="13">
        <v>80</v>
      </c>
      <c r="D1017" s="14">
        <v>1.2178</v>
      </c>
    </row>
    <row r="1018" spans="1:4" ht="12" customHeight="1">
      <c r="A1018" s="215"/>
      <c r="B1018" s="113" t="s">
        <v>549</v>
      </c>
      <c r="C1018" s="13">
        <v>30</v>
      </c>
      <c r="D1018" s="80">
        <v>0.33229999999999998</v>
      </c>
    </row>
    <row r="1019" spans="1:4" ht="12" customHeight="1">
      <c r="A1019" s="215"/>
      <c r="B1019" s="115"/>
      <c r="C1019" s="13">
        <v>10</v>
      </c>
      <c r="D1019" s="81"/>
    </row>
    <row r="1020" spans="1:4" ht="12" customHeight="1">
      <c r="A1020" s="215"/>
      <c r="B1020" s="33" t="s">
        <v>550</v>
      </c>
      <c r="C1020" s="13">
        <v>19</v>
      </c>
      <c r="D1020" s="14">
        <v>0.28920000000000001</v>
      </c>
    </row>
    <row r="1021" spans="1:4" ht="12" customHeight="1">
      <c r="A1021" s="215"/>
      <c r="B1021" s="33" t="s">
        <v>551</v>
      </c>
      <c r="C1021" s="13">
        <v>20</v>
      </c>
      <c r="D1021" s="14">
        <v>0.29670000000000002</v>
      </c>
    </row>
    <row r="1022" spans="1:4" ht="12" customHeight="1">
      <c r="A1022" s="215"/>
      <c r="B1022" s="59" t="s">
        <v>552</v>
      </c>
      <c r="C1022" s="13">
        <v>8</v>
      </c>
      <c r="D1022" s="14">
        <v>0.1133</v>
      </c>
    </row>
    <row r="1023" spans="1:4" ht="12" customHeight="1">
      <c r="A1023" s="215"/>
      <c r="B1023" s="130" t="s">
        <v>553</v>
      </c>
      <c r="C1023" s="13">
        <v>35</v>
      </c>
      <c r="D1023" s="80">
        <v>0.87829999999999997</v>
      </c>
    </row>
    <row r="1024" spans="1:4" ht="12" customHeight="1">
      <c r="A1024" s="215"/>
      <c r="B1024" s="131"/>
      <c r="C1024" s="13">
        <v>30</v>
      </c>
      <c r="D1024" s="82"/>
    </row>
    <row r="1025" spans="1:4" ht="12" customHeight="1">
      <c r="A1025" s="215"/>
      <c r="B1025" s="132"/>
      <c r="C1025" s="13">
        <v>10</v>
      </c>
      <c r="D1025" s="81"/>
    </row>
    <row r="1026" spans="1:4" ht="12" customHeight="1">
      <c r="A1026" s="215"/>
      <c r="B1026" s="59" t="s">
        <v>554</v>
      </c>
      <c r="C1026" s="13">
        <v>100</v>
      </c>
      <c r="D1026" s="14">
        <v>1.5222</v>
      </c>
    </row>
    <row r="1027" spans="1:4" ht="12" customHeight="1">
      <c r="A1027" s="215"/>
      <c r="B1027" s="59" t="s">
        <v>555</v>
      </c>
      <c r="C1027" s="13">
        <v>15</v>
      </c>
      <c r="D1027" s="14">
        <v>0.2283</v>
      </c>
    </row>
    <row r="1028" spans="1:4" ht="12" customHeight="1">
      <c r="A1028" s="215"/>
      <c r="B1028" s="33" t="s">
        <v>556</v>
      </c>
      <c r="C1028" s="13">
        <v>100</v>
      </c>
      <c r="D1028" s="14">
        <v>0.83889999999999998</v>
      </c>
    </row>
    <row r="1029" spans="1:4" ht="12" customHeight="1">
      <c r="A1029" s="215"/>
      <c r="B1029" s="34" t="s">
        <v>557</v>
      </c>
      <c r="C1029" s="13">
        <v>20</v>
      </c>
      <c r="D1029" s="14">
        <v>0.3044</v>
      </c>
    </row>
    <row r="1030" spans="1:4" ht="12" customHeight="1">
      <c r="A1030" s="215"/>
      <c r="B1030" s="39" t="s">
        <v>558</v>
      </c>
      <c r="C1030" s="13">
        <v>20</v>
      </c>
      <c r="D1030" s="14">
        <v>0.2878</v>
      </c>
    </row>
    <row r="1031" spans="1:4" ht="12" customHeight="1">
      <c r="A1031" s="215"/>
      <c r="B1031" s="33" t="s">
        <v>559</v>
      </c>
      <c r="C1031" s="13">
        <v>30</v>
      </c>
      <c r="D1031" s="14">
        <v>0.42170000000000002</v>
      </c>
    </row>
    <row r="1032" spans="1:4" s="11" customFormat="1" ht="12" customHeight="1">
      <c r="A1032" s="215"/>
      <c r="B1032" s="33" t="s">
        <v>560</v>
      </c>
      <c r="C1032" s="13">
        <v>30</v>
      </c>
      <c r="D1032" s="14">
        <v>0.155</v>
      </c>
    </row>
    <row r="1033" spans="1:4" ht="12" customHeight="1">
      <c r="A1033" s="216"/>
      <c r="B1033" s="33" t="s">
        <v>561</v>
      </c>
      <c r="C1033" s="13">
        <v>30</v>
      </c>
      <c r="D1033" s="14">
        <v>0.42170000000000002</v>
      </c>
    </row>
    <row r="1034" spans="1:4" ht="12" customHeight="1">
      <c r="A1034" s="217" t="s">
        <v>1155</v>
      </c>
      <c r="B1034" s="33">
        <v>26</v>
      </c>
      <c r="C1034" s="13">
        <f>SUM(C1035:C1082)</f>
        <v>2531.5</v>
      </c>
      <c r="D1034" s="14">
        <v>30</v>
      </c>
    </row>
    <row r="1035" spans="1:4" ht="12" customHeight="1">
      <c r="A1035" s="218" t="s">
        <v>562</v>
      </c>
      <c r="B1035" s="25" t="s">
        <v>563</v>
      </c>
      <c r="C1035" s="13">
        <v>90</v>
      </c>
      <c r="D1035" s="14">
        <v>1.2350000000000001</v>
      </c>
    </row>
    <row r="1036" spans="1:4" ht="12" customHeight="1">
      <c r="A1036" s="219"/>
      <c r="B1036" s="135" t="s">
        <v>564</v>
      </c>
      <c r="C1036" s="13">
        <v>10</v>
      </c>
      <c r="D1036" s="80">
        <v>0.53210000000000002</v>
      </c>
    </row>
    <row r="1037" spans="1:4" ht="12" customHeight="1">
      <c r="A1037" s="219"/>
      <c r="B1037" s="136"/>
      <c r="C1037" s="13">
        <v>10</v>
      </c>
      <c r="D1037" s="82"/>
    </row>
    <row r="1038" spans="1:4" ht="12" customHeight="1">
      <c r="A1038" s="219"/>
      <c r="B1038" s="137"/>
      <c r="C1038" s="13">
        <v>29</v>
      </c>
      <c r="D1038" s="81"/>
    </row>
    <row r="1039" spans="1:4" ht="12" customHeight="1">
      <c r="A1039" s="219"/>
      <c r="B1039" s="135" t="s">
        <v>1242</v>
      </c>
      <c r="C1039" s="13">
        <v>13</v>
      </c>
      <c r="D1039" s="80">
        <v>0.31969999999999998</v>
      </c>
    </row>
    <row r="1040" spans="1:4" ht="12" customHeight="1">
      <c r="A1040" s="219"/>
      <c r="B1040" s="137"/>
      <c r="C1040" s="13">
        <v>8</v>
      </c>
      <c r="D1040" s="81"/>
    </row>
    <row r="1041" spans="1:4" ht="12" customHeight="1">
      <c r="A1041" s="219"/>
      <c r="B1041" s="135" t="s">
        <v>565</v>
      </c>
      <c r="C1041" s="13">
        <v>150</v>
      </c>
      <c r="D1041" s="80">
        <v>2.4965999999999999</v>
      </c>
    </row>
    <row r="1042" spans="1:4" ht="12" customHeight="1">
      <c r="A1042" s="219"/>
      <c r="B1042" s="137"/>
      <c r="C1042" s="13">
        <v>30</v>
      </c>
      <c r="D1042" s="81"/>
    </row>
    <row r="1043" spans="1:4" ht="12" customHeight="1">
      <c r="A1043" s="219"/>
      <c r="B1043" s="135" t="s">
        <v>566</v>
      </c>
      <c r="C1043" s="13">
        <v>100</v>
      </c>
      <c r="D1043" s="80">
        <v>2.3444000000000003</v>
      </c>
    </row>
    <row r="1044" spans="1:4" ht="12" customHeight="1">
      <c r="A1044" s="219"/>
      <c r="B1044" s="137"/>
      <c r="C1044" s="13">
        <v>80</v>
      </c>
      <c r="D1044" s="81"/>
    </row>
    <row r="1045" spans="1:4" ht="12" customHeight="1">
      <c r="A1045" s="219"/>
      <c r="B1045" s="135" t="s">
        <v>567</v>
      </c>
      <c r="C1045" s="13">
        <v>100</v>
      </c>
      <c r="D1045" s="80">
        <v>3.2721999999999998</v>
      </c>
    </row>
    <row r="1046" spans="1:4" ht="12" customHeight="1">
      <c r="A1046" s="219"/>
      <c r="B1046" s="136"/>
      <c r="C1046" s="13">
        <v>100</v>
      </c>
      <c r="D1046" s="82"/>
    </row>
    <row r="1047" spans="1:4" ht="12" customHeight="1">
      <c r="A1047" s="219"/>
      <c r="B1047" s="137"/>
      <c r="C1047" s="13">
        <v>200</v>
      </c>
      <c r="D1047" s="81"/>
    </row>
    <row r="1048" spans="1:4" ht="12" customHeight="1">
      <c r="A1048" s="219"/>
      <c r="B1048" s="135" t="s">
        <v>568</v>
      </c>
      <c r="C1048" s="13">
        <v>30</v>
      </c>
      <c r="D1048" s="80">
        <v>0.45500000000000002</v>
      </c>
    </row>
    <row r="1049" spans="1:4" ht="12" customHeight="1">
      <c r="A1049" s="219"/>
      <c r="B1049" s="137"/>
      <c r="C1049" s="13">
        <v>30</v>
      </c>
      <c r="D1049" s="81"/>
    </row>
    <row r="1050" spans="1:4" ht="12" customHeight="1">
      <c r="A1050" s="219"/>
      <c r="B1050" s="135" t="s">
        <v>569</v>
      </c>
      <c r="C1050" s="13">
        <v>50</v>
      </c>
      <c r="D1050" s="80">
        <v>1.6033999999999999</v>
      </c>
    </row>
    <row r="1051" spans="1:4" ht="12" customHeight="1">
      <c r="A1051" s="219"/>
      <c r="B1051" s="136"/>
      <c r="C1051" s="13">
        <v>30</v>
      </c>
      <c r="D1051" s="82"/>
    </row>
    <row r="1052" spans="1:4" ht="12" customHeight="1">
      <c r="A1052" s="219"/>
      <c r="B1052" s="136"/>
      <c r="C1052" s="13">
        <v>30</v>
      </c>
      <c r="D1052" s="82"/>
    </row>
    <row r="1053" spans="1:4" ht="12" customHeight="1">
      <c r="A1053" s="219"/>
      <c r="B1053" s="137"/>
      <c r="C1053" s="13">
        <v>50</v>
      </c>
      <c r="D1053" s="81"/>
    </row>
    <row r="1054" spans="1:4" ht="12" customHeight="1">
      <c r="A1054" s="219"/>
      <c r="B1054" s="135" t="s">
        <v>570</v>
      </c>
      <c r="C1054" s="13">
        <v>10</v>
      </c>
      <c r="D1054" s="80">
        <v>0.3805</v>
      </c>
    </row>
    <row r="1055" spans="1:4" ht="12" customHeight="1">
      <c r="A1055" s="219"/>
      <c r="B1055" s="137"/>
      <c r="C1055" s="13">
        <v>15</v>
      </c>
      <c r="D1055" s="81"/>
    </row>
    <row r="1056" spans="1:4" ht="12" customHeight="1">
      <c r="A1056" s="219"/>
      <c r="B1056" s="135" t="s">
        <v>571</v>
      </c>
      <c r="C1056" s="13">
        <v>5</v>
      </c>
      <c r="D1056" s="80">
        <v>0.3553</v>
      </c>
    </row>
    <row r="1057" spans="1:4" ht="12" customHeight="1">
      <c r="A1057" s="219"/>
      <c r="B1057" s="136"/>
      <c r="C1057" s="13">
        <v>30</v>
      </c>
      <c r="D1057" s="82"/>
    </row>
    <row r="1058" spans="1:4" ht="12" customHeight="1">
      <c r="A1058" s="219"/>
      <c r="B1058" s="137"/>
      <c r="C1058" s="13">
        <v>30</v>
      </c>
      <c r="D1058" s="81"/>
    </row>
    <row r="1059" spans="1:4" ht="12" customHeight="1">
      <c r="A1059" s="219"/>
      <c r="B1059" s="25" t="s">
        <v>572</v>
      </c>
      <c r="C1059" s="13">
        <v>50</v>
      </c>
      <c r="D1059" s="14">
        <v>0.41389999999999999</v>
      </c>
    </row>
    <row r="1060" spans="1:4" ht="12" customHeight="1">
      <c r="A1060" s="219"/>
      <c r="B1060" s="108" t="s">
        <v>573</v>
      </c>
      <c r="C1060" s="13">
        <v>20</v>
      </c>
      <c r="D1060" s="80">
        <v>0.3987</v>
      </c>
    </row>
    <row r="1061" spans="1:4" ht="12" customHeight="1">
      <c r="A1061" s="219"/>
      <c r="B1061" s="110"/>
      <c r="C1061" s="13">
        <v>16</v>
      </c>
      <c r="D1061" s="81"/>
    </row>
    <row r="1062" spans="1:4" ht="12" customHeight="1">
      <c r="A1062" s="219"/>
      <c r="B1062" s="45" t="s">
        <v>574</v>
      </c>
      <c r="C1062" s="13">
        <v>220</v>
      </c>
      <c r="D1062" s="14">
        <v>2.8477999999999999</v>
      </c>
    </row>
    <row r="1063" spans="1:4" ht="12" customHeight="1">
      <c r="A1063" s="219"/>
      <c r="B1063" s="45" t="s">
        <v>575</v>
      </c>
      <c r="C1063" s="13">
        <v>8.5</v>
      </c>
      <c r="D1063" s="14">
        <v>7.3200000000000001E-2</v>
      </c>
    </row>
    <row r="1064" spans="1:4" ht="12" customHeight="1">
      <c r="A1064" s="219"/>
      <c r="B1064" s="45" t="s">
        <v>576</v>
      </c>
      <c r="C1064" s="13">
        <v>48</v>
      </c>
      <c r="D1064" s="14">
        <v>0.59470000000000001</v>
      </c>
    </row>
    <row r="1065" spans="1:4" ht="12" customHeight="1">
      <c r="A1065" s="219"/>
      <c r="B1065" s="108" t="s">
        <v>577</v>
      </c>
      <c r="C1065" s="13">
        <v>20</v>
      </c>
      <c r="D1065" s="80">
        <v>0.4088</v>
      </c>
    </row>
    <row r="1066" spans="1:4" ht="12" customHeight="1">
      <c r="A1066" s="219"/>
      <c r="B1066" s="110"/>
      <c r="C1066" s="13">
        <v>29</v>
      </c>
      <c r="D1066" s="81"/>
    </row>
    <row r="1067" spans="1:4" ht="12" customHeight="1">
      <c r="A1067" s="219"/>
      <c r="B1067" s="108" t="s">
        <v>578</v>
      </c>
      <c r="C1067" s="13">
        <v>22</v>
      </c>
      <c r="D1067" s="80">
        <v>0.65439999999999987</v>
      </c>
    </row>
    <row r="1068" spans="1:4" ht="12" customHeight="1">
      <c r="A1068" s="219"/>
      <c r="B1068" s="109"/>
      <c r="C1068" s="13">
        <v>25</v>
      </c>
      <c r="D1068" s="82"/>
    </row>
    <row r="1069" spans="1:4" ht="12" customHeight="1">
      <c r="A1069" s="219"/>
      <c r="B1069" s="110"/>
      <c r="C1069" s="13">
        <v>29</v>
      </c>
      <c r="D1069" s="81"/>
    </row>
    <row r="1070" spans="1:4" ht="12" customHeight="1">
      <c r="A1070" s="219"/>
      <c r="B1070" s="108" t="s">
        <v>579</v>
      </c>
      <c r="C1070" s="13">
        <v>100</v>
      </c>
      <c r="D1070" s="80">
        <v>3.0444</v>
      </c>
    </row>
    <row r="1071" spans="1:4" ht="12" customHeight="1">
      <c r="A1071" s="219"/>
      <c r="B1071" s="110"/>
      <c r="C1071" s="13">
        <v>100</v>
      </c>
      <c r="D1071" s="81"/>
    </row>
    <row r="1072" spans="1:4" ht="12" customHeight="1">
      <c r="A1072" s="219"/>
      <c r="B1072" s="45" t="s">
        <v>580</v>
      </c>
      <c r="C1072" s="13">
        <v>30</v>
      </c>
      <c r="D1072" s="14">
        <v>0.45669999999999999</v>
      </c>
    </row>
    <row r="1073" spans="1:4" ht="12" customHeight="1">
      <c r="A1073" s="219"/>
      <c r="B1073" s="45" t="s">
        <v>581</v>
      </c>
      <c r="C1073" s="13">
        <v>150</v>
      </c>
      <c r="D1073" s="14">
        <v>2.2833000000000001</v>
      </c>
    </row>
    <row r="1074" spans="1:4" ht="12" customHeight="1">
      <c r="A1074" s="219"/>
      <c r="B1074" s="45" t="s">
        <v>582</v>
      </c>
      <c r="C1074" s="13">
        <v>50</v>
      </c>
      <c r="D1074" s="14">
        <v>0.56389999999999996</v>
      </c>
    </row>
    <row r="1075" spans="1:4" ht="12" customHeight="1">
      <c r="A1075" s="219"/>
      <c r="B1075" s="108" t="s">
        <v>583</v>
      </c>
      <c r="C1075" s="13">
        <v>50</v>
      </c>
      <c r="D1075" s="80">
        <v>1.1111</v>
      </c>
    </row>
    <row r="1076" spans="1:4" ht="12" customHeight="1">
      <c r="A1076" s="219"/>
      <c r="B1076" s="110"/>
      <c r="C1076" s="13">
        <v>50</v>
      </c>
      <c r="D1076" s="81"/>
    </row>
    <row r="1077" spans="1:4" ht="12" customHeight="1">
      <c r="A1077" s="219"/>
      <c r="B1077" s="45" t="s">
        <v>584</v>
      </c>
      <c r="C1077" s="13">
        <v>30</v>
      </c>
      <c r="D1077" s="14">
        <v>0.1517</v>
      </c>
    </row>
    <row r="1078" spans="1:4" ht="12" customHeight="1">
      <c r="A1078" s="219"/>
      <c r="B1078" s="108" t="s">
        <v>585</v>
      </c>
      <c r="C1078" s="13">
        <v>20</v>
      </c>
      <c r="D1078" s="80">
        <v>1.1084000000000001</v>
      </c>
    </row>
    <row r="1079" spans="1:4" ht="12" customHeight="1">
      <c r="A1079" s="219"/>
      <c r="B1079" s="110"/>
      <c r="C1079" s="13">
        <v>54</v>
      </c>
      <c r="D1079" s="81"/>
    </row>
    <row r="1080" spans="1:4" ht="12" customHeight="1">
      <c r="A1080" s="219"/>
      <c r="B1080" s="45" t="s">
        <v>586</v>
      </c>
      <c r="C1080" s="13">
        <v>30</v>
      </c>
      <c r="D1080" s="14">
        <v>0.44829999999999998</v>
      </c>
    </row>
    <row r="1081" spans="1:4" ht="12" customHeight="1">
      <c r="A1081" s="219"/>
      <c r="B1081" s="108" t="s">
        <v>587</v>
      </c>
      <c r="C1081" s="13">
        <v>100</v>
      </c>
      <c r="D1081" s="80">
        <v>2.1111</v>
      </c>
    </row>
    <row r="1082" spans="1:4" ht="12" customHeight="1">
      <c r="A1082" s="220"/>
      <c r="B1082" s="110"/>
      <c r="C1082" s="13">
        <v>50</v>
      </c>
      <c r="D1082" s="81"/>
    </row>
    <row r="1083" spans="1:4" ht="12" customHeight="1">
      <c r="A1083" s="221" t="s">
        <v>1156</v>
      </c>
      <c r="B1083" s="47">
        <v>4</v>
      </c>
      <c r="C1083" s="13">
        <f>SUM(C1084:C1090)</f>
        <v>540</v>
      </c>
      <c r="D1083" s="32">
        <v>8</v>
      </c>
    </row>
    <row r="1084" spans="1:4" ht="12" customHeight="1">
      <c r="A1084" s="161" t="s">
        <v>588</v>
      </c>
      <c r="B1084" s="119" t="s">
        <v>589</v>
      </c>
      <c r="C1084" s="13">
        <v>49</v>
      </c>
      <c r="D1084" s="80">
        <v>5.0639000000000003</v>
      </c>
    </row>
    <row r="1085" spans="1:4" ht="12" customHeight="1">
      <c r="A1085" s="162"/>
      <c r="B1085" s="119"/>
      <c r="C1085" s="13">
        <v>120</v>
      </c>
      <c r="D1085" s="82"/>
    </row>
    <row r="1086" spans="1:4" ht="12" customHeight="1">
      <c r="A1086" s="162"/>
      <c r="B1086" s="119"/>
      <c r="C1086" s="13">
        <v>180</v>
      </c>
      <c r="D1086" s="81"/>
    </row>
    <row r="1087" spans="1:4" ht="12" customHeight="1">
      <c r="A1087" s="162"/>
      <c r="B1087" s="33" t="s">
        <v>590</v>
      </c>
      <c r="C1087" s="13">
        <v>80</v>
      </c>
      <c r="D1087" s="14">
        <v>1.2178</v>
      </c>
    </row>
    <row r="1088" spans="1:4" ht="12" customHeight="1">
      <c r="A1088" s="162"/>
      <c r="B1088" s="119" t="s">
        <v>591</v>
      </c>
      <c r="C1088" s="13">
        <v>6</v>
      </c>
      <c r="D1088" s="80">
        <v>0.41870000000000002</v>
      </c>
    </row>
    <row r="1089" spans="1:4" ht="12" customHeight="1">
      <c r="A1089" s="162"/>
      <c r="B1089" s="119"/>
      <c r="C1089" s="13">
        <v>35</v>
      </c>
      <c r="D1089" s="81"/>
    </row>
    <row r="1090" spans="1:4" ht="12" customHeight="1">
      <c r="A1090" s="163"/>
      <c r="B1090" s="33" t="s">
        <v>592</v>
      </c>
      <c r="C1090" s="13">
        <v>70</v>
      </c>
      <c r="D1090" s="14">
        <v>1.0656000000000001</v>
      </c>
    </row>
    <row r="1091" spans="1:4" ht="12" customHeight="1">
      <c r="A1091" s="164" t="s">
        <v>1157</v>
      </c>
      <c r="B1091" s="33">
        <v>1</v>
      </c>
      <c r="C1091" s="13">
        <f>SUM(C1092:C1093)</f>
        <v>180</v>
      </c>
      <c r="D1091" s="30">
        <v>3</v>
      </c>
    </row>
    <row r="1092" spans="1:4" ht="12" customHeight="1">
      <c r="A1092" s="166" t="s">
        <v>593</v>
      </c>
      <c r="B1092" s="87" t="s">
        <v>594</v>
      </c>
      <c r="C1092" s="13">
        <v>100</v>
      </c>
      <c r="D1092" s="80">
        <v>2.74</v>
      </c>
    </row>
    <row r="1093" spans="1:4" ht="12" customHeight="1">
      <c r="A1093" s="168"/>
      <c r="B1093" s="87"/>
      <c r="C1093" s="13">
        <v>80</v>
      </c>
      <c r="D1093" s="81"/>
    </row>
    <row r="1094" spans="1:4" ht="12" customHeight="1">
      <c r="A1094" s="169" t="s">
        <v>1158</v>
      </c>
      <c r="B1094" s="39">
        <v>8</v>
      </c>
      <c r="C1094" s="13">
        <f>SUM(C1095:C1103)</f>
        <v>265</v>
      </c>
      <c r="D1094" s="31">
        <v>4</v>
      </c>
    </row>
    <row r="1095" spans="1:4" ht="12" customHeight="1">
      <c r="A1095" s="75" t="s">
        <v>595</v>
      </c>
      <c r="B1095" s="45" t="s">
        <v>596</v>
      </c>
      <c r="C1095" s="13">
        <v>20</v>
      </c>
      <c r="D1095" s="14">
        <v>0.24</v>
      </c>
    </row>
    <row r="1096" spans="1:4" ht="12" customHeight="1">
      <c r="A1096" s="76"/>
      <c r="B1096" s="45" t="s">
        <v>597</v>
      </c>
      <c r="C1096" s="13">
        <v>30</v>
      </c>
      <c r="D1096" s="14">
        <v>0.1217</v>
      </c>
    </row>
    <row r="1097" spans="1:4" ht="12" customHeight="1">
      <c r="A1097" s="76"/>
      <c r="B1097" s="45" t="s">
        <v>598</v>
      </c>
      <c r="C1097" s="13">
        <v>50</v>
      </c>
      <c r="D1097" s="14">
        <v>0.5917</v>
      </c>
    </row>
    <row r="1098" spans="1:4" ht="12" customHeight="1">
      <c r="A1098" s="76"/>
      <c r="B1098" s="45" t="s">
        <v>599</v>
      </c>
      <c r="C1098" s="13">
        <v>15</v>
      </c>
      <c r="D1098" s="14">
        <v>0.16500000000000001</v>
      </c>
    </row>
    <row r="1099" spans="1:4" ht="12" customHeight="1">
      <c r="A1099" s="76"/>
      <c r="B1099" s="108" t="s">
        <v>600</v>
      </c>
      <c r="C1099" s="13">
        <v>30</v>
      </c>
      <c r="D1099" s="80">
        <v>0.90339999999999998</v>
      </c>
    </row>
    <row r="1100" spans="1:4" ht="12" customHeight="1">
      <c r="A1100" s="76"/>
      <c r="B1100" s="110"/>
      <c r="C1100" s="13">
        <v>30</v>
      </c>
      <c r="D1100" s="81"/>
    </row>
    <row r="1101" spans="1:4" ht="12" customHeight="1">
      <c r="A1101" s="76"/>
      <c r="B1101" s="45" t="s">
        <v>601</v>
      </c>
      <c r="C1101" s="13">
        <v>20</v>
      </c>
      <c r="D1101" s="14">
        <v>0.2122</v>
      </c>
    </row>
    <row r="1102" spans="1:4" ht="12" customHeight="1">
      <c r="A1102" s="76"/>
      <c r="B1102" s="45" t="s">
        <v>602</v>
      </c>
      <c r="C1102" s="13">
        <v>20</v>
      </c>
      <c r="D1102" s="14">
        <v>0.2611</v>
      </c>
    </row>
    <row r="1103" spans="1:4" ht="12" customHeight="1">
      <c r="A1103" s="77"/>
      <c r="B1103" s="45" t="s">
        <v>603</v>
      </c>
      <c r="C1103" s="13">
        <v>50</v>
      </c>
      <c r="D1103" s="14">
        <v>0.6</v>
      </c>
    </row>
    <row r="1104" spans="1:4" ht="12" customHeight="1">
      <c r="A1104" s="55" t="s">
        <v>1159</v>
      </c>
      <c r="B1104" s="46">
        <v>71</v>
      </c>
      <c r="C1104" s="13">
        <f>SUM(C1105:C1208)</f>
        <v>4785</v>
      </c>
      <c r="D1104" s="30">
        <v>52</v>
      </c>
    </row>
    <row r="1105" spans="1:4" ht="12" customHeight="1">
      <c r="A1105" s="222" t="s">
        <v>604</v>
      </c>
      <c r="B1105" s="108" t="s">
        <v>605</v>
      </c>
      <c r="C1105" s="13">
        <v>30</v>
      </c>
      <c r="D1105" s="80">
        <v>1.0470999999999999</v>
      </c>
    </row>
    <row r="1106" spans="1:4" ht="12" customHeight="1">
      <c r="A1106" s="223"/>
      <c r="B1106" s="109"/>
      <c r="C1106" s="13">
        <v>50</v>
      </c>
      <c r="D1106" s="82"/>
    </row>
    <row r="1107" spans="1:4" ht="12" customHeight="1">
      <c r="A1107" s="223"/>
      <c r="B1107" s="109"/>
      <c r="C1107" s="13">
        <v>30</v>
      </c>
      <c r="D1107" s="82"/>
    </row>
    <row r="1108" spans="1:4" ht="12" customHeight="1">
      <c r="A1108" s="223"/>
      <c r="B1108" s="110"/>
      <c r="C1108" s="13">
        <v>35</v>
      </c>
      <c r="D1108" s="81"/>
    </row>
    <row r="1109" spans="1:4" ht="12" customHeight="1">
      <c r="A1109" s="223"/>
      <c r="B1109" s="45" t="s">
        <v>606</v>
      </c>
      <c r="C1109" s="13">
        <v>20</v>
      </c>
      <c r="D1109" s="14">
        <v>0.20330000000000001</v>
      </c>
    </row>
    <row r="1110" spans="1:4" ht="12" customHeight="1">
      <c r="A1110" s="223"/>
      <c r="B1110" s="108" t="s">
        <v>607</v>
      </c>
      <c r="C1110" s="13">
        <v>50</v>
      </c>
      <c r="D1110" s="80">
        <v>0.80269999999999997</v>
      </c>
    </row>
    <row r="1111" spans="1:4" ht="12" customHeight="1">
      <c r="A1111" s="223"/>
      <c r="B1111" s="109"/>
      <c r="C1111" s="13">
        <v>40</v>
      </c>
      <c r="D1111" s="82"/>
    </row>
    <row r="1112" spans="1:4" ht="12" customHeight="1">
      <c r="A1112" s="223"/>
      <c r="B1112" s="110"/>
      <c r="C1112" s="13">
        <v>10</v>
      </c>
      <c r="D1112" s="81"/>
    </row>
    <row r="1113" spans="1:4" ht="12" customHeight="1">
      <c r="A1113" s="223"/>
      <c r="B1113" s="45" t="s">
        <v>608</v>
      </c>
      <c r="C1113" s="13">
        <v>15</v>
      </c>
      <c r="D1113" s="14">
        <v>0.2283</v>
      </c>
    </row>
    <row r="1114" spans="1:4" ht="12" customHeight="1">
      <c r="A1114" s="223"/>
      <c r="B1114" s="108" t="s">
        <v>609</v>
      </c>
      <c r="C1114" s="13">
        <v>40</v>
      </c>
      <c r="D1114" s="80">
        <v>0.93140000000000001</v>
      </c>
    </row>
    <row r="1115" spans="1:4" ht="12" customHeight="1">
      <c r="A1115" s="223"/>
      <c r="B1115" s="110"/>
      <c r="C1115" s="13">
        <v>25</v>
      </c>
      <c r="D1115" s="81"/>
    </row>
    <row r="1116" spans="1:4" ht="12" customHeight="1">
      <c r="A1116" s="223"/>
      <c r="B1116" s="45" t="s">
        <v>610</v>
      </c>
      <c r="C1116" s="13">
        <v>30</v>
      </c>
      <c r="D1116" s="14">
        <v>0.30830000000000002</v>
      </c>
    </row>
    <row r="1117" spans="1:4" ht="12" customHeight="1">
      <c r="A1117" s="223"/>
      <c r="B1117" s="108" t="s">
        <v>611</v>
      </c>
      <c r="C1117" s="13">
        <v>60</v>
      </c>
      <c r="D1117" s="80">
        <v>0.74249999999999994</v>
      </c>
    </row>
    <row r="1118" spans="1:4" ht="12" customHeight="1">
      <c r="A1118" s="223"/>
      <c r="B1118" s="110"/>
      <c r="C1118" s="13">
        <v>45</v>
      </c>
      <c r="D1118" s="81"/>
    </row>
    <row r="1119" spans="1:4" ht="12" customHeight="1">
      <c r="A1119" s="223"/>
      <c r="B1119" s="108" t="s">
        <v>612</v>
      </c>
      <c r="C1119" s="13">
        <v>100</v>
      </c>
      <c r="D1119" s="80">
        <v>2.9722</v>
      </c>
    </row>
    <row r="1120" spans="1:4" ht="12" customHeight="1">
      <c r="A1120" s="223"/>
      <c r="B1120" s="110"/>
      <c r="C1120" s="13">
        <v>100</v>
      </c>
      <c r="D1120" s="81"/>
    </row>
    <row r="1121" spans="1:4" ht="12" customHeight="1">
      <c r="A1121" s="223"/>
      <c r="B1121" s="45" t="s">
        <v>613</v>
      </c>
      <c r="C1121" s="13">
        <v>10</v>
      </c>
      <c r="D1121" s="14">
        <v>7.0000000000000007E-2</v>
      </c>
    </row>
    <row r="1122" spans="1:4" ht="12" customHeight="1">
      <c r="A1122" s="223"/>
      <c r="B1122" s="108" t="s">
        <v>614</v>
      </c>
      <c r="C1122" s="13">
        <v>50</v>
      </c>
      <c r="D1122" s="80">
        <v>0.68469999999999998</v>
      </c>
    </row>
    <row r="1123" spans="1:4" ht="12" customHeight="1">
      <c r="A1123" s="223"/>
      <c r="B1123" s="110"/>
      <c r="C1123" s="13">
        <v>35</v>
      </c>
      <c r="D1123" s="81"/>
    </row>
    <row r="1124" spans="1:4" ht="12" customHeight="1">
      <c r="A1124" s="223"/>
      <c r="B1124" s="45" t="s">
        <v>615</v>
      </c>
      <c r="C1124" s="13">
        <v>30</v>
      </c>
      <c r="D1124" s="14">
        <v>0.2467</v>
      </c>
    </row>
    <row r="1125" spans="1:4" ht="12" customHeight="1">
      <c r="A1125" s="223"/>
      <c r="B1125" s="45" t="s">
        <v>616</v>
      </c>
      <c r="C1125" s="13">
        <v>50</v>
      </c>
      <c r="D1125" s="14">
        <v>0.7611</v>
      </c>
    </row>
    <row r="1126" spans="1:4" ht="12" customHeight="1">
      <c r="A1126" s="223"/>
      <c r="B1126" s="45" t="s">
        <v>617</v>
      </c>
      <c r="C1126" s="13">
        <v>10</v>
      </c>
      <c r="D1126" s="14">
        <v>3.8899999999999997E-2</v>
      </c>
    </row>
    <row r="1127" spans="1:4" ht="12" customHeight="1">
      <c r="A1127" s="223"/>
      <c r="B1127" s="108" t="s">
        <v>618</v>
      </c>
      <c r="C1127" s="13">
        <v>20</v>
      </c>
      <c r="D1127" s="80">
        <v>0.51780000000000004</v>
      </c>
    </row>
    <row r="1128" spans="1:4" ht="12" customHeight="1">
      <c r="A1128" s="223"/>
      <c r="B1128" s="109"/>
      <c r="C1128" s="13">
        <v>25</v>
      </c>
      <c r="D1128" s="82"/>
    </row>
    <row r="1129" spans="1:4" ht="12" customHeight="1">
      <c r="A1129" s="223"/>
      <c r="B1129" s="110"/>
      <c r="C1129" s="13">
        <v>45</v>
      </c>
      <c r="D1129" s="81"/>
    </row>
    <row r="1130" spans="1:4" ht="12" customHeight="1">
      <c r="A1130" s="223"/>
      <c r="B1130" s="45" t="s">
        <v>619</v>
      </c>
      <c r="C1130" s="13">
        <v>6</v>
      </c>
      <c r="D1130" s="14">
        <v>7.3700000000000002E-2</v>
      </c>
    </row>
    <row r="1131" spans="1:4" ht="12" customHeight="1">
      <c r="A1131" s="223"/>
      <c r="B1131" s="108" t="s">
        <v>620</v>
      </c>
      <c r="C1131" s="13">
        <v>15</v>
      </c>
      <c r="D1131" s="80">
        <v>0.2233</v>
      </c>
    </row>
    <row r="1132" spans="1:4" ht="12" customHeight="1">
      <c r="A1132" s="223"/>
      <c r="B1132" s="110"/>
      <c r="C1132" s="13">
        <v>15</v>
      </c>
      <c r="D1132" s="81"/>
    </row>
    <row r="1133" spans="1:4" ht="12" customHeight="1">
      <c r="A1133" s="223"/>
      <c r="B1133" s="108" t="s">
        <v>621</v>
      </c>
      <c r="C1133" s="13">
        <v>5</v>
      </c>
      <c r="D1133" s="80">
        <v>1.7899999999999999E-2</v>
      </c>
    </row>
    <row r="1134" spans="1:4" ht="12" customHeight="1">
      <c r="A1134" s="223"/>
      <c r="B1134" s="110"/>
      <c r="C1134" s="13">
        <v>8</v>
      </c>
      <c r="D1134" s="81"/>
    </row>
    <row r="1135" spans="1:4" ht="12" customHeight="1">
      <c r="A1135" s="223"/>
      <c r="B1135" s="108" t="s">
        <v>622</v>
      </c>
      <c r="C1135" s="13">
        <v>5</v>
      </c>
      <c r="D1135" s="80">
        <v>0.18329999999999999</v>
      </c>
    </row>
    <row r="1136" spans="1:4" ht="12" customHeight="1">
      <c r="A1136" s="223"/>
      <c r="B1136" s="110"/>
      <c r="C1136" s="13">
        <v>10</v>
      </c>
      <c r="D1136" s="81"/>
    </row>
    <row r="1137" spans="1:4" ht="12" customHeight="1">
      <c r="A1137" s="223"/>
      <c r="B1137" s="108" t="s">
        <v>623</v>
      </c>
      <c r="C1137" s="13">
        <v>180</v>
      </c>
      <c r="D1137" s="80">
        <v>2.7633000000000001</v>
      </c>
    </row>
    <row r="1138" spans="1:4" s="11" customFormat="1" ht="12" customHeight="1">
      <c r="A1138" s="223"/>
      <c r="B1138" s="110"/>
      <c r="C1138" s="13">
        <v>60</v>
      </c>
      <c r="D1138" s="81"/>
    </row>
    <row r="1139" spans="1:4" ht="12" customHeight="1">
      <c r="A1139" s="223"/>
      <c r="B1139" s="45" t="s">
        <v>624</v>
      </c>
      <c r="C1139" s="13">
        <v>40</v>
      </c>
      <c r="D1139" s="14">
        <v>0.5111</v>
      </c>
    </row>
    <row r="1140" spans="1:4" ht="12" customHeight="1">
      <c r="A1140" s="223"/>
      <c r="B1140" s="45" t="s">
        <v>625</v>
      </c>
      <c r="C1140" s="13">
        <v>50</v>
      </c>
      <c r="D1140" s="14">
        <v>0.5111</v>
      </c>
    </row>
    <row r="1141" spans="1:4" ht="12" customHeight="1">
      <c r="A1141" s="223"/>
      <c r="B1141" s="45" t="s">
        <v>626</v>
      </c>
      <c r="C1141" s="13">
        <v>50</v>
      </c>
      <c r="D1141" s="14">
        <v>0.54720000000000002</v>
      </c>
    </row>
    <row r="1142" spans="1:4" ht="12" customHeight="1">
      <c r="A1142" s="223"/>
      <c r="B1142" s="45" t="s">
        <v>627</v>
      </c>
      <c r="C1142" s="13">
        <v>20</v>
      </c>
      <c r="D1142" s="14">
        <v>0.3044</v>
      </c>
    </row>
    <row r="1143" spans="1:4" ht="12" customHeight="1">
      <c r="A1143" s="223"/>
      <c r="B1143" s="45" t="s">
        <v>628</v>
      </c>
      <c r="C1143" s="13">
        <v>20</v>
      </c>
      <c r="D1143" s="14">
        <v>0.3044</v>
      </c>
    </row>
    <row r="1144" spans="1:4" ht="12" customHeight="1">
      <c r="A1144" s="223"/>
      <c r="B1144" s="45" t="s">
        <v>629</v>
      </c>
      <c r="C1144" s="13">
        <v>30</v>
      </c>
      <c r="D1144" s="14">
        <v>0.45669999999999999</v>
      </c>
    </row>
    <row r="1145" spans="1:4" ht="12" customHeight="1">
      <c r="A1145" s="223"/>
      <c r="B1145" s="45" t="s">
        <v>630</v>
      </c>
      <c r="C1145" s="13">
        <v>40</v>
      </c>
      <c r="D1145" s="14">
        <v>0.58220000000000005</v>
      </c>
    </row>
    <row r="1146" spans="1:4" ht="12" customHeight="1">
      <c r="A1146" s="223"/>
      <c r="B1146" s="45" t="s">
        <v>631</v>
      </c>
      <c r="C1146" s="13">
        <v>15</v>
      </c>
      <c r="D1146" s="14">
        <v>9.3299999999999994E-2</v>
      </c>
    </row>
    <row r="1147" spans="1:4" ht="12" customHeight="1">
      <c r="A1147" s="223"/>
      <c r="B1147" s="45" t="s">
        <v>632</v>
      </c>
      <c r="C1147" s="13">
        <v>10</v>
      </c>
      <c r="D1147" s="14">
        <v>0.1394</v>
      </c>
    </row>
    <row r="1148" spans="1:4" ht="12" customHeight="1">
      <c r="A1148" s="223"/>
      <c r="B1148" s="45" t="s">
        <v>633</v>
      </c>
      <c r="C1148" s="13">
        <v>20</v>
      </c>
      <c r="D1148" s="14">
        <v>0.28889999999999999</v>
      </c>
    </row>
    <row r="1149" spans="1:4" ht="12" customHeight="1">
      <c r="A1149" s="223"/>
      <c r="B1149" s="108" t="s">
        <v>634</v>
      </c>
      <c r="C1149" s="13">
        <v>100</v>
      </c>
      <c r="D1149" s="80">
        <v>1.5445</v>
      </c>
    </row>
    <row r="1150" spans="1:4" ht="12" customHeight="1">
      <c r="A1150" s="223"/>
      <c r="B1150" s="110"/>
      <c r="C1150" s="13">
        <v>100</v>
      </c>
      <c r="D1150" s="81"/>
    </row>
    <row r="1151" spans="1:4" ht="12" customHeight="1">
      <c r="A1151" s="223"/>
      <c r="B1151" s="108" t="s">
        <v>635</v>
      </c>
      <c r="C1151" s="13">
        <v>100</v>
      </c>
      <c r="D1151" s="80">
        <v>3.0289000000000001</v>
      </c>
    </row>
    <row r="1152" spans="1:4" ht="12" customHeight="1">
      <c r="A1152" s="223"/>
      <c r="B1152" s="109"/>
      <c r="C1152" s="13">
        <v>50</v>
      </c>
      <c r="D1152" s="82"/>
    </row>
    <row r="1153" spans="1:4" ht="12" customHeight="1">
      <c r="A1153" s="223"/>
      <c r="B1153" s="109"/>
      <c r="C1153" s="13">
        <v>80</v>
      </c>
      <c r="D1153" s="82"/>
    </row>
    <row r="1154" spans="1:4" ht="12" customHeight="1">
      <c r="A1154" s="223"/>
      <c r="B1154" s="45" t="s">
        <v>636</v>
      </c>
      <c r="C1154" s="13">
        <v>40</v>
      </c>
      <c r="D1154" s="14">
        <v>0.60670000000000002</v>
      </c>
    </row>
    <row r="1155" spans="1:4" ht="12" customHeight="1">
      <c r="A1155" s="223"/>
      <c r="B1155" s="45" t="s">
        <v>637</v>
      </c>
      <c r="C1155" s="13">
        <v>20</v>
      </c>
      <c r="D1155" s="14">
        <v>0.3044</v>
      </c>
    </row>
    <row r="1156" spans="1:4" ht="12" customHeight="1">
      <c r="A1156" s="223"/>
      <c r="B1156" s="45" t="s">
        <v>638</v>
      </c>
      <c r="C1156" s="13">
        <v>20</v>
      </c>
      <c r="D1156" s="14">
        <v>0.3044</v>
      </c>
    </row>
    <row r="1157" spans="1:4" ht="12" customHeight="1">
      <c r="A1157" s="223"/>
      <c r="B1157" s="45" t="s">
        <v>639</v>
      </c>
      <c r="C1157" s="13">
        <v>20</v>
      </c>
      <c r="D1157" s="14">
        <v>0.29330000000000001</v>
      </c>
    </row>
    <row r="1158" spans="1:4" ht="12" customHeight="1">
      <c r="A1158" s="223"/>
      <c r="B1158" s="45" t="s">
        <v>640</v>
      </c>
      <c r="C1158" s="13">
        <v>30</v>
      </c>
      <c r="D1158" s="14">
        <v>0.44</v>
      </c>
    </row>
    <row r="1159" spans="1:4" ht="12" customHeight="1">
      <c r="A1159" s="223"/>
      <c r="B1159" s="45" t="s">
        <v>641</v>
      </c>
      <c r="C1159" s="13">
        <v>20</v>
      </c>
      <c r="D1159" s="14">
        <v>0.3044</v>
      </c>
    </row>
    <row r="1160" spans="1:4" ht="12" customHeight="1">
      <c r="A1160" s="223"/>
      <c r="B1160" s="45" t="s">
        <v>642</v>
      </c>
      <c r="C1160" s="13">
        <v>20</v>
      </c>
      <c r="D1160" s="14">
        <v>0.29330000000000001</v>
      </c>
    </row>
    <row r="1161" spans="1:4" ht="12" customHeight="1">
      <c r="A1161" s="223"/>
      <c r="B1161" s="45" t="s">
        <v>643</v>
      </c>
      <c r="C1161" s="13">
        <v>50</v>
      </c>
      <c r="D1161" s="14">
        <v>0.7611</v>
      </c>
    </row>
    <row r="1162" spans="1:4" ht="12" customHeight="1">
      <c r="A1162" s="223"/>
      <c r="B1162" s="45" t="s">
        <v>644</v>
      </c>
      <c r="C1162" s="13">
        <v>10</v>
      </c>
      <c r="D1162" s="14">
        <v>0.1522</v>
      </c>
    </row>
    <row r="1163" spans="1:4" ht="12" customHeight="1">
      <c r="A1163" s="223"/>
      <c r="B1163" s="108" t="s">
        <v>645</v>
      </c>
      <c r="C1163" s="13">
        <v>20</v>
      </c>
      <c r="D1163" s="80">
        <v>0.54</v>
      </c>
    </row>
    <row r="1164" spans="1:4" ht="12" customHeight="1">
      <c r="A1164" s="223"/>
      <c r="B1164" s="110"/>
      <c r="C1164" s="13">
        <v>40</v>
      </c>
      <c r="D1164" s="81"/>
    </row>
    <row r="1165" spans="1:4" ht="12" customHeight="1">
      <c r="A1165" s="223"/>
      <c r="B1165" s="45" t="s">
        <v>646</v>
      </c>
      <c r="C1165" s="13">
        <v>60</v>
      </c>
      <c r="D1165" s="14">
        <v>0.85</v>
      </c>
    </row>
    <row r="1166" spans="1:4" ht="12" customHeight="1">
      <c r="A1166" s="223"/>
      <c r="B1166" s="45" t="s">
        <v>647</v>
      </c>
      <c r="C1166" s="13">
        <v>50</v>
      </c>
      <c r="D1166" s="14">
        <v>0.6583</v>
      </c>
    </row>
    <row r="1167" spans="1:4" ht="12" customHeight="1">
      <c r="A1167" s="223"/>
      <c r="B1167" s="45" t="s">
        <v>648</v>
      </c>
      <c r="C1167" s="13">
        <v>20</v>
      </c>
      <c r="D1167" s="14">
        <v>0.3044</v>
      </c>
    </row>
    <row r="1168" spans="1:4" ht="12" customHeight="1">
      <c r="A1168" s="223"/>
      <c r="B1168" s="108" t="s">
        <v>649</v>
      </c>
      <c r="C1168" s="13">
        <v>45</v>
      </c>
      <c r="D1168" s="80">
        <v>2.1947000000000001</v>
      </c>
    </row>
    <row r="1169" spans="1:4" ht="12" customHeight="1">
      <c r="A1169" s="223"/>
      <c r="B1169" s="109"/>
      <c r="C1169" s="13">
        <v>45</v>
      </c>
      <c r="D1169" s="82"/>
    </row>
    <row r="1170" spans="1:4" s="11" customFormat="1" ht="12" customHeight="1">
      <c r="A1170" s="223"/>
      <c r="B1170" s="109"/>
      <c r="C1170" s="13">
        <v>100</v>
      </c>
      <c r="D1170" s="82"/>
    </row>
    <row r="1171" spans="1:4" ht="12" customHeight="1">
      <c r="A1171" s="223"/>
      <c r="B1171" s="88" t="s">
        <v>650</v>
      </c>
      <c r="C1171" s="13">
        <v>40</v>
      </c>
      <c r="D1171" s="80">
        <v>0.97120000000000006</v>
      </c>
    </row>
    <row r="1172" spans="1:4" ht="12" customHeight="1">
      <c r="A1172" s="223"/>
      <c r="B1172" s="124"/>
      <c r="C1172" s="13">
        <v>30</v>
      </c>
      <c r="D1172" s="82"/>
    </row>
    <row r="1173" spans="1:4" ht="12" customHeight="1">
      <c r="A1173" s="223"/>
      <c r="B1173" s="89"/>
      <c r="C1173" s="13">
        <v>35</v>
      </c>
      <c r="D1173" s="81"/>
    </row>
    <row r="1174" spans="1:4" ht="12" customHeight="1">
      <c r="A1174" s="223"/>
      <c r="B1174" s="45" t="s">
        <v>651</v>
      </c>
      <c r="C1174" s="13">
        <v>15</v>
      </c>
      <c r="D1174" s="14">
        <v>6.9199999999999998E-2</v>
      </c>
    </row>
    <row r="1175" spans="1:4" ht="12" customHeight="1">
      <c r="A1175" s="223"/>
      <c r="B1175" s="45" t="s">
        <v>652</v>
      </c>
      <c r="C1175" s="13">
        <v>10</v>
      </c>
      <c r="D1175" s="14">
        <v>0.1522</v>
      </c>
    </row>
    <row r="1176" spans="1:4" ht="12" customHeight="1">
      <c r="A1176" s="223"/>
      <c r="B1176" s="45" t="s">
        <v>653</v>
      </c>
      <c r="C1176" s="13">
        <v>20</v>
      </c>
      <c r="D1176" s="14">
        <v>0.3044</v>
      </c>
    </row>
    <row r="1177" spans="1:4" ht="12" customHeight="1">
      <c r="A1177" s="223"/>
      <c r="B1177" s="45" t="s">
        <v>654</v>
      </c>
      <c r="C1177" s="13">
        <v>10</v>
      </c>
      <c r="D1177" s="14">
        <v>5.5599999999999997E-2</v>
      </c>
    </row>
    <row r="1178" spans="1:4" ht="12" customHeight="1">
      <c r="A1178" s="223"/>
      <c r="B1178" s="45" t="s">
        <v>655</v>
      </c>
      <c r="C1178" s="13">
        <v>15</v>
      </c>
      <c r="D1178" s="14">
        <v>0.20330000000000001</v>
      </c>
    </row>
    <row r="1179" spans="1:4" ht="12" customHeight="1">
      <c r="A1179" s="223"/>
      <c r="B1179" s="45" t="s">
        <v>656</v>
      </c>
      <c r="C1179" s="13">
        <v>35</v>
      </c>
      <c r="D1179" s="14">
        <v>0.4083</v>
      </c>
    </row>
    <row r="1180" spans="1:4" ht="12" customHeight="1">
      <c r="A1180" s="223"/>
      <c r="B1180" s="88" t="s">
        <v>657</v>
      </c>
      <c r="C1180" s="13">
        <v>30</v>
      </c>
      <c r="D1180" s="80">
        <v>0.45669999999999999</v>
      </c>
    </row>
    <row r="1181" spans="1:4" ht="12" customHeight="1">
      <c r="A1181" s="223"/>
      <c r="B1181" s="89"/>
      <c r="C1181" s="13">
        <v>30</v>
      </c>
      <c r="D1181" s="81"/>
    </row>
    <row r="1182" spans="1:4" ht="12" customHeight="1">
      <c r="A1182" s="223"/>
      <c r="B1182" s="39" t="s">
        <v>658</v>
      </c>
      <c r="C1182" s="13">
        <v>30</v>
      </c>
      <c r="D1182" s="14">
        <v>0.15</v>
      </c>
    </row>
    <row r="1183" spans="1:4" ht="12" customHeight="1">
      <c r="A1183" s="223"/>
      <c r="B1183" s="37" t="s">
        <v>659</v>
      </c>
      <c r="C1183" s="13">
        <v>40</v>
      </c>
      <c r="D1183" s="30">
        <v>0.6089</v>
      </c>
    </row>
    <row r="1184" spans="1:4" ht="12" customHeight="1">
      <c r="A1184" s="223"/>
      <c r="B1184" s="133" t="s">
        <v>660</v>
      </c>
      <c r="C1184" s="13">
        <v>100</v>
      </c>
      <c r="D1184" s="80">
        <v>1.4888999999999999</v>
      </c>
    </row>
    <row r="1185" spans="1:4" ht="12" customHeight="1">
      <c r="A1185" s="223"/>
      <c r="B1185" s="134"/>
      <c r="C1185" s="13">
        <v>100</v>
      </c>
      <c r="D1185" s="81"/>
    </row>
    <row r="1186" spans="1:4" ht="12" customHeight="1">
      <c r="A1186" s="223"/>
      <c r="B1186" s="58" t="s">
        <v>661</v>
      </c>
      <c r="C1186" s="13">
        <v>40</v>
      </c>
      <c r="D1186" s="30">
        <v>0.56220000000000003</v>
      </c>
    </row>
    <row r="1187" spans="1:4" ht="12" customHeight="1">
      <c r="A1187" s="223"/>
      <c r="B1187" s="133" t="s">
        <v>662</v>
      </c>
      <c r="C1187" s="13">
        <v>40</v>
      </c>
      <c r="D1187" s="80">
        <v>0.52859999999999996</v>
      </c>
    </row>
    <row r="1188" spans="1:4" ht="12" customHeight="1">
      <c r="A1188" s="223"/>
      <c r="B1188" s="134"/>
      <c r="C1188" s="13">
        <v>35</v>
      </c>
      <c r="D1188" s="81"/>
    </row>
    <row r="1189" spans="1:4" ht="12" customHeight="1">
      <c r="A1189" s="223"/>
      <c r="B1189" s="88" t="s">
        <v>663</v>
      </c>
      <c r="C1189" s="13">
        <v>80</v>
      </c>
      <c r="D1189" s="80">
        <v>0.73219999999999996</v>
      </c>
    </row>
    <row r="1190" spans="1:4" ht="12" customHeight="1">
      <c r="A1190" s="223"/>
      <c r="B1190" s="89"/>
      <c r="C1190" s="13">
        <v>50</v>
      </c>
      <c r="D1190" s="81"/>
    </row>
    <row r="1191" spans="1:4" ht="12" customHeight="1">
      <c r="A1191" s="223"/>
      <c r="B1191" s="88" t="s">
        <v>664</v>
      </c>
      <c r="C1191" s="13">
        <v>60</v>
      </c>
      <c r="D1191" s="80">
        <v>1.5506</v>
      </c>
    </row>
    <row r="1192" spans="1:4" ht="12" customHeight="1">
      <c r="A1192" s="223"/>
      <c r="B1192" s="89"/>
      <c r="C1192" s="13">
        <v>48</v>
      </c>
      <c r="D1192" s="81"/>
    </row>
    <row r="1193" spans="1:4" ht="12" customHeight="1">
      <c r="A1193" s="223"/>
      <c r="B1193" s="39" t="s">
        <v>665</v>
      </c>
      <c r="C1193" s="13">
        <v>20</v>
      </c>
      <c r="D1193" s="14">
        <v>0.21329999999999999</v>
      </c>
    </row>
    <row r="1194" spans="1:4" ht="12" customHeight="1">
      <c r="A1194" s="223"/>
      <c r="B1194" s="39" t="s">
        <v>666</v>
      </c>
      <c r="C1194" s="13">
        <v>60</v>
      </c>
      <c r="D1194" s="14">
        <v>0.1867</v>
      </c>
    </row>
    <row r="1195" spans="1:4" ht="12" customHeight="1">
      <c r="A1195" s="223"/>
      <c r="B1195" s="39" t="s">
        <v>667</v>
      </c>
      <c r="C1195" s="13">
        <v>100</v>
      </c>
      <c r="D1195" s="14">
        <v>1.0889</v>
      </c>
    </row>
    <row r="1196" spans="1:4" ht="12" customHeight="1">
      <c r="A1196" s="223"/>
      <c r="B1196" s="39" t="s">
        <v>668</v>
      </c>
      <c r="C1196" s="13">
        <v>100</v>
      </c>
      <c r="D1196" s="14">
        <v>1.5222</v>
      </c>
    </row>
    <row r="1197" spans="1:4" ht="12" customHeight="1">
      <c r="A1197" s="223"/>
      <c r="B1197" s="88" t="s">
        <v>669</v>
      </c>
      <c r="C1197" s="13">
        <v>100</v>
      </c>
      <c r="D1197" s="80">
        <v>1.5222</v>
      </c>
    </row>
    <row r="1198" spans="1:4" ht="12" customHeight="1">
      <c r="A1198" s="223"/>
      <c r="B1198" s="89"/>
      <c r="C1198" s="13">
        <v>100</v>
      </c>
      <c r="D1198" s="81"/>
    </row>
    <row r="1199" spans="1:4" ht="12" customHeight="1">
      <c r="A1199" s="223"/>
      <c r="B1199" s="39" t="s">
        <v>670</v>
      </c>
      <c r="C1199" s="13">
        <v>30</v>
      </c>
      <c r="D1199" s="14">
        <v>0.45669999999999999</v>
      </c>
    </row>
    <row r="1200" spans="1:4" ht="12" customHeight="1">
      <c r="A1200" s="223"/>
      <c r="B1200" s="88" t="s">
        <v>671</v>
      </c>
      <c r="C1200" s="13">
        <v>30</v>
      </c>
      <c r="D1200" s="80">
        <v>0.41</v>
      </c>
    </row>
    <row r="1201" spans="1:4" ht="12" customHeight="1">
      <c r="A1201" s="223"/>
      <c r="B1201" s="89"/>
      <c r="C1201" s="13">
        <v>30</v>
      </c>
      <c r="D1201" s="81"/>
    </row>
    <row r="1202" spans="1:4" ht="12" customHeight="1">
      <c r="A1202" s="223"/>
      <c r="B1202" s="88" t="s">
        <v>672</v>
      </c>
      <c r="C1202" s="13">
        <v>90</v>
      </c>
      <c r="D1202" s="80">
        <v>1.38</v>
      </c>
    </row>
    <row r="1203" spans="1:4" ht="12" customHeight="1">
      <c r="A1203" s="223"/>
      <c r="B1203" s="89"/>
      <c r="C1203" s="13">
        <v>90</v>
      </c>
      <c r="D1203" s="81"/>
    </row>
    <row r="1204" spans="1:4" ht="12" customHeight="1">
      <c r="A1204" s="223"/>
      <c r="B1204" s="88" t="s">
        <v>673</v>
      </c>
      <c r="C1204" s="13">
        <v>150</v>
      </c>
      <c r="D1204" s="80">
        <v>4.4333</v>
      </c>
    </row>
    <row r="1205" spans="1:4" ht="12" customHeight="1">
      <c r="A1205" s="223"/>
      <c r="B1205" s="89"/>
      <c r="C1205" s="13">
        <v>150</v>
      </c>
      <c r="D1205" s="81"/>
    </row>
    <row r="1206" spans="1:4" ht="12" customHeight="1">
      <c r="A1206" s="223"/>
      <c r="B1206" s="133" t="s">
        <v>674</v>
      </c>
      <c r="C1206" s="13">
        <v>100</v>
      </c>
      <c r="D1206" s="80">
        <v>1.9056000000000002</v>
      </c>
    </row>
    <row r="1207" spans="1:4" ht="12" customHeight="1">
      <c r="A1207" s="223"/>
      <c r="B1207" s="134"/>
      <c r="C1207" s="13">
        <v>108</v>
      </c>
      <c r="D1207" s="81"/>
    </row>
    <row r="1208" spans="1:4" ht="12" customHeight="1">
      <c r="A1208" s="224"/>
      <c r="B1208" s="26" t="s">
        <v>675</v>
      </c>
      <c r="C1208" s="13">
        <v>40</v>
      </c>
      <c r="D1208" s="14">
        <v>0.6089</v>
      </c>
    </row>
    <row r="1209" spans="1:4" ht="12" customHeight="1">
      <c r="A1209" s="165" t="s">
        <v>1160</v>
      </c>
      <c r="B1209" s="13">
        <f>SUM(B1210,B1216,B1246,B1268,B1279,B1286,B1288,B1295,B1326,B1330,B1352)</f>
        <v>92</v>
      </c>
      <c r="C1209" s="13">
        <f>SUM(C1210,C1216,C1246,C1268,C1279,C1286,C1288,C1295,C1326,C1330,C1352)</f>
        <v>8293</v>
      </c>
      <c r="D1209" s="15">
        <f>SUM(D1210,D1216,D1246,D1268,D1279,D1286,D1288,D1295,D1326,D1330,D1352)</f>
        <v>102</v>
      </c>
    </row>
    <row r="1210" spans="1:4" ht="12" customHeight="1">
      <c r="A1210" s="225" t="s">
        <v>1161</v>
      </c>
      <c r="B1210" s="26">
        <v>4</v>
      </c>
      <c r="C1210" s="13">
        <f>SUM(C1211:C1215)</f>
        <v>443</v>
      </c>
      <c r="D1210" s="14">
        <v>7</v>
      </c>
    </row>
    <row r="1211" spans="1:4" ht="12" customHeight="1">
      <c r="A1211" s="83" t="s">
        <v>676</v>
      </c>
      <c r="B1211" s="59" t="s">
        <v>677</v>
      </c>
      <c r="C1211" s="13">
        <v>20</v>
      </c>
      <c r="D1211" s="14">
        <v>0.25779999999999997</v>
      </c>
    </row>
    <row r="1212" spans="1:4" ht="12" customHeight="1">
      <c r="A1212" s="84"/>
      <c r="B1212" s="59" t="s">
        <v>678</v>
      </c>
      <c r="C1212" s="13">
        <v>180</v>
      </c>
      <c r="D1212" s="14">
        <v>2.74</v>
      </c>
    </row>
    <row r="1213" spans="1:4" ht="12" customHeight="1">
      <c r="A1213" s="84"/>
      <c r="B1213" s="130" t="s">
        <v>679</v>
      </c>
      <c r="C1213" s="13">
        <v>23</v>
      </c>
      <c r="D1213" s="80">
        <v>0.30890000000000001</v>
      </c>
    </row>
    <row r="1214" spans="1:4" ht="12" customHeight="1">
      <c r="A1214" s="84"/>
      <c r="B1214" s="132"/>
      <c r="C1214" s="13">
        <v>20</v>
      </c>
      <c r="D1214" s="81"/>
    </row>
    <row r="1215" spans="1:4" ht="12" customHeight="1">
      <c r="A1215" s="85"/>
      <c r="B1215" s="42" t="s">
        <v>680</v>
      </c>
      <c r="C1215" s="13">
        <v>200</v>
      </c>
      <c r="D1215" s="14">
        <v>3.0444</v>
      </c>
    </row>
    <row r="1216" spans="1:4" ht="12" customHeight="1">
      <c r="A1216" s="74" t="s">
        <v>1162</v>
      </c>
      <c r="B1216" s="42">
        <v>15</v>
      </c>
      <c r="C1216" s="13">
        <f>SUM(C1217:C1245)</f>
        <v>2741.9</v>
      </c>
      <c r="D1216" s="14">
        <v>27</v>
      </c>
    </row>
    <row r="1217" spans="1:4" ht="12" customHeight="1">
      <c r="A1217" s="83" t="s">
        <v>681</v>
      </c>
      <c r="B1217" s="59" t="s">
        <v>682</v>
      </c>
      <c r="C1217" s="13">
        <v>40</v>
      </c>
      <c r="D1217" s="14">
        <v>0.6089</v>
      </c>
    </row>
    <row r="1218" spans="1:4" ht="12" customHeight="1">
      <c r="A1218" s="84"/>
      <c r="B1218" s="59" t="s">
        <v>683</v>
      </c>
      <c r="C1218" s="13">
        <v>28</v>
      </c>
      <c r="D1218" s="14">
        <v>0.42620000000000002</v>
      </c>
    </row>
    <row r="1219" spans="1:4" ht="12" customHeight="1">
      <c r="A1219" s="84"/>
      <c r="B1219" s="59" t="s">
        <v>684</v>
      </c>
      <c r="C1219" s="13">
        <v>30</v>
      </c>
      <c r="D1219" s="14">
        <v>0.45669999999999999</v>
      </c>
    </row>
    <row r="1220" spans="1:4" ht="12" customHeight="1">
      <c r="A1220" s="84"/>
      <c r="B1220" s="59" t="s">
        <v>685</v>
      </c>
      <c r="C1220" s="13">
        <v>20</v>
      </c>
      <c r="D1220" s="14">
        <v>0.3044</v>
      </c>
    </row>
    <row r="1221" spans="1:4" ht="12" customHeight="1">
      <c r="A1221" s="84"/>
      <c r="B1221" s="130" t="s">
        <v>686</v>
      </c>
      <c r="C1221" s="13">
        <v>30</v>
      </c>
      <c r="D1221" s="80">
        <v>1.9788999999999999</v>
      </c>
    </row>
    <row r="1222" spans="1:4" ht="12" customHeight="1">
      <c r="A1222" s="84"/>
      <c r="B1222" s="132"/>
      <c r="C1222" s="13">
        <v>100</v>
      </c>
      <c r="D1222" s="81"/>
    </row>
    <row r="1223" spans="1:4" ht="12" customHeight="1">
      <c r="A1223" s="84"/>
      <c r="B1223" s="130" t="s">
        <v>687</v>
      </c>
      <c r="C1223" s="13">
        <v>20</v>
      </c>
      <c r="D1223" s="80">
        <v>2.1310000000000002</v>
      </c>
    </row>
    <row r="1224" spans="1:4" ht="12" customHeight="1">
      <c r="A1224" s="84"/>
      <c r="B1224" s="131"/>
      <c r="C1224" s="13">
        <v>60</v>
      </c>
      <c r="D1224" s="82"/>
    </row>
    <row r="1225" spans="1:4" ht="12" customHeight="1">
      <c r="A1225" s="84"/>
      <c r="B1225" s="132"/>
      <c r="C1225" s="13">
        <v>60</v>
      </c>
      <c r="D1225" s="81"/>
    </row>
    <row r="1226" spans="1:4" ht="12" customHeight="1">
      <c r="A1226" s="84"/>
      <c r="B1226" s="130" t="s">
        <v>688</v>
      </c>
      <c r="C1226" s="13">
        <v>300</v>
      </c>
      <c r="D1226" s="80">
        <v>5.7317</v>
      </c>
    </row>
    <row r="1227" spans="1:4" ht="12" customHeight="1">
      <c r="A1227" s="84"/>
      <c r="B1227" s="131"/>
      <c r="C1227" s="13">
        <v>230</v>
      </c>
      <c r="D1227" s="82"/>
    </row>
    <row r="1228" spans="1:4" ht="12" customHeight="1">
      <c r="A1228" s="84"/>
      <c r="B1228" s="131"/>
      <c r="C1228" s="13">
        <v>70</v>
      </c>
      <c r="D1228" s="82"/>
    </row>
    <row r="1229" spans="1:4" ht="12" customHeight="1">
      <c r="A1229" s="84"/>
      <c r="B1229" s="131"/>
      <c r="C1229" s="13">
        <v>29</v>
      </c>
      <c r="D1229" s="82"/>
    </row>
    <row r="1230" spans="1:4" ht="12" customHeight="1">
      <c r="A1230" s="84"/>
      <c r="B1230" s="132"/>
      <c r="C1230" s="13">
        <v>50</v>
      </c>
      <c r="D1230" s="81"/>
    </row>
    <row r="1231" spans="1:4" ht="12" customHeight="1">
      <c r="A1231" s="84"/>
      <c r="B1231" s="59" t="s">
        <v>689</v>
      </c>
      <c r="C1231" s="13">
        <v>25</v>
      </c>
      <c r="D1231" s="14">
        <v>0.2903</v>
      </c>
    </row>
    <row r="1232" spans="1:4" ht="12" customHeight="1">
      <c r="A1232" s="84"/>
      <c r="B1232" s="59" t="s">
        <v>690</v>
      </c>
      <c r="C1232" s="13">
        <v>29.9</v>
      </c>
      <c r="D1232" s="14">
        <v>0.35880000000000001</v>
      </c>
    </row>
    <row r="1233" spans="1:4" ht="12" customHeight="1">
      <c r="A1233" s="84"/>
      <c r="B1233" s="130" t="s">
        <v>691</v>
      </c>
      <c r="C1233" s="13">
        <v>400</v>
      </c>
      <c r="D1233" s="80">
        <v>3.8666</v>
      </c>
    </row>
    <row r="1234" spans="1:4" ht="12" customHeight="1">
      <c r="A1234" s="84"/>
      <c r="B1234" s="132"/>
      <c r="C1234" s="13">
        <v>200</v>
      </c>
      <c r="D1234" s="81"/>
    </row>
    <row r="1235" spans="1:4" ht="12" customHeight="1">
      <c r="A1235" s="84"/>
      <c r="B1235" s="130" t="s">
        <v>692</v>
      </c>
      <c r="C1235" s="13">
        <v>80</v>
      </c>
      <c r="D1235" s="80">
        <v>2.2267000000000001</v>
      </c>
    </row>
    <row r="1236" spans="1:4" ht="12" customHeight="1">
      <c r="A1236" s="84"/>
      <c r="B1236" s="132"/>
      <c r="C1236" s="13">
        <v>80</v>
      </c>
      <c r="D1236" s="81"/>
    </row>
    <row r="1237" spans="1:4" ht="12" customHeight="1">
      <c r="A1237" s="84"/>
      <c r="B1237" s="59" t="s">
        <v>693</v>
      </c>
      <c r="C1237" s="13">
        <v>50</v>
      </c>
      <c r="D1237" s="14">
        <v>0.7611</v>
      </c>
    </row>
    <row r="1238" spans="1:4" ht="12" customHeight="1">
      <c r="A1238" s="84"/>
      <c r="B1238" s="86" t="s">
        <v>694</v>
      </c>
      <c r="C1238" s="13">
        <v>12</v>
      </c>
      <c r="D1238" s="80">
        <v>0.83120000000000005</v>
      </c>
    </row>
    <row r="1239" spans="1:4" ht="12" customHeight="1">
      <c r="A1239" s="84"/>
      <c r="B1239" s="86"/>
      <c r="C1239" s="13">
        <v>40</v>
      </c>
      <c r="D1239" s="82"/>
    </row>
    <row r="1240" spans="1:4" ht="12" customHeight="1">
      <c r="A1240" s="84"/>
      <c r="B1240" s="86"/>
      <c r="C1240" s="13">
        <v>18</v>
      </c>
      <c r="D1240" s="82"/>
    </row>
    <row r="1241" spans="1:4" ht="12" customHeight="1">
      <c r="A1241" s="84"/>
      <c r="B1241" s="86"/>
      <c r="C1241" s="13">
        <v>20</v>
      </c>
      <c r="D1241" s="81"/>
    </row>
    <row r="1242" spans="1:4" ht="12" customHeight="1">
      <c r="A1242" s="84"/>
      <c r="B1242" s="86" t="s">
        <v>695</v>
      </c>
      <c r="C1242" s="13">
        <v>70</v>
      </c>
      <c r="D1242" s="80">
        <v>1.2017</v>
      </c>
    </row>
    <row r="1243" spans="1:4" ht="12" customHeight="1">
      <c r="A1243" s="84"/>
      <c r="B1243" s="86"/>
      <c r="C1243" s="13">
        <v>50</v>
      </c>
      <c r="D1243" s="81"/>
    </row>
    <row r="1244" spans="1:4" ht="12" customHeight="1">
      <c r="A1244" s="84"/>
      <c r="B1244" s="130" t="s">
        <v>696</v>
      </c>
      <c r="C1244" s="13">
        <v>300</v>
      </c>
      <c r="D1244" s="80">
        <v>5.7</v>
      </c>
    </row>
    <row r="1245" spans="1:4" ht="12" customHeight="1">
      <c r="A1245" s="85"/>
      <c r="B1245" s="132"/>
      <c r="C1245" s="13">
        <v>300</v>
      </c>
      <c r="D1245" s="81"/>
    </row>
    <row r="1246" spans="1:4" ht="12" customHeight="1">
      <c r="A1246" s="74" t="s">
        <v>1163</v>
      </c>
      <c r="B1246" s="41">
        <v>16</v>
      </c>
      <c r="C1246" s="13">
        <f>SUM(C1247:C1267)</f>
        <v>865.90000000000009</v>
      </c>
      <c r="D1246" s="32">
        <v>12</v>
      </c>
    </row>
    <row r="1247" spans="1:4" ht="12" customHeight="1">
      <c r="A1247" s="198" t="s">
        <v>697</v>
      </c>
      <c r="B1247" s="130" t="s">
        <v>698</v>
      </c>
      <c r="C1247" s="13">
        <v>30</v>
      </c>
      <c r="D1247" s="80">
        <v>0.43390000000000001</v>
      </c>
    </row>
    <row r="1248" spans="1:4" ht="12" customHeight="1">
      <c r="A1248" s="199"/>
      <c r="B1248" s="132"/>
      <c r="C1248" s="13">
        <v>40</v>
      </c>
      <c r="D1248" s="81"/>
    </row>
    <row r="1249" spans="1:4" ht="12" customHeight="1">
      <c r="A1249" s="199"/>
      <c r="B1249" s="40" t="s">
        <v>699</v>
      </c>
      <c r="C1249" s="13">
        <v>12</v>
      </c>
      <c r="D1249" s="14">
        <v>0.1827</v>
      </c>
    </row>
    <row r="1250" spans="1:4" ht="12" customHeight="1">
      <c r="A1250" s="199"/>
      <c r="B1250" s="59" t="s">
        <v>700</v>
      </c>
      <c r="C1250" s="13">
        <v>18</v>
      </c>
      <c r="D1250" s="14">
        <v>0.27400000000000002</v>
      </c>
    </row>
    <row r="1251" spans="1:4" ht="12" customHeight="1">
      <c r="A1251" s="199"/>
      <c r="B1251" s="59" t="s">
        <v>701</v>
      </c>
      <c r="C1251" s="13">
        <v>100</v>
      </c>
      <c r="D1251" s="14">
        <v>1.5222</v>
      </c>
    </row>
    <row r="1252" spans="1:4" ht="12" customHeight="1">
      <c r="A1252" s="199"/>
      <c r="B1252" s="130" t="s">
        <v>702</v>
      </c>
      <c r="C1252" s="13">
        <v>20</v>
      </c>
      <c r="D1252" s="80">
        <v>0.22670000000000001</v>
      </c>
    </row>
    <row r="1253" spans="1:4" ht="12" customHeight="1">
      <c r="A1253" s="199"/>
      <c r="B1253" s="132"/>
      <c r="C1253" s="13">
        <v>20</v>
      </c>
      <c r="D1253" s="81"/>
    </row>
    <row r="1254" spans="1:4" ht="12" customHeight="1">
      <c r="A1254" s="199"/>
      <c r="B1254" s="59" t="s">
        <v>703</v>
      </c>
      <c r="C1254" s="13">
        <v>50</v>
      </c>
      <c r="D1254" s="14">
        <v>0.7611</v>
      </c>
    </row>
    <row r="1255" spans="1:4" ht="12" customHeight="1">
      <c r="A1255" s="199"/>
      <c r="B1255" s="59" t="s">
        <v>704</v>
      </c>
      <c r="C1255" s="13">
        <v>15</v>
      </c>
      <c r="D1255" s="14">
        <v>0.1883</v>
      </c>
    </row>
    <row r="1256" spans="1:4" ht="12" customHeight="1">
      <c r="A1256" s="199"/>
      <c r="B1256" s="59" t="s">
        <v>705</v>
      </c>
      <c r="C1256" s="13">
        <v>30</v>
      </c>
      <c r="D1256" s="14">
        <v>0.45669999999999999</v>
      </c>
    </row>
    <row r="1257" spans="1:4" ht="12" customHeight="1">
      <c r="A1257" s="199"/>
      <c r="B1257" s="59" t="s">
        <v>706</v>
      </c>
      <c r="C1257" s="13">
        <v>25</v>
      </c>
      <c r="D1257" s="14">
        <v>0.38059999999999999</v>
      </c>
    </row>
    <row r="1258" spans="1:4" ht="12" customHeight="1">
      <c r="A1258" s="199"/>
      <c r="B1258" s="59" t="s">
        <v>707</v>
      </c>
      <c r="C1258" s="13">
        <v>135</v>
      </c>
      <c r="D1258" s="14">
        <v>2.0550000000000002</v>
      </c>
    </row>
    <row r="1259" spans="1:4" ht="12" customHeight="1">
      <c r="A1259" s="199"/>
      <c r="B1259" s="130" t="s">
        <v>708</v>
      </c>
      <c r="C1259" s="13">
        <v>20</v>
      </c>
      <c r="D1259" s="80">
        <v>0.38159999999999999</v>
      </c>
    </row>
    <row r="1260" spans="1:4" ht="12" customHeight="1">
      <c r="A1260" s="199"/>
      <c r="B1260" s="132"/>
      <c r="C1260" s="13">
        <v>10</v>
      </c>
      <c r="D1260" s="81"/>
    </row>
    <row r="1261" spans="1:4" ht="12" customHeight="1">
      <c r="A1261" s="199"/>
      <c r="B1261" s="59" t="s">
        <v>709</v>
      </c>
      <c r="C1261" s="13">
        <v>50</v>
      </c>
      <c r="D1261" s="14">
        <v>0.7611</v>
      </c>
    </row>
    <row r="1262" spans="1:4" ht="12" customHeight="1">
      <c r="A1262" s="199"/>
      <c r="B1262" s="59" t="s">
        <v>710</v>
      </c>
      <c r="C1262" s="13">
        <v>4.5999999999999996</v>
      </c>
      <c r="D1262" s="14">
        <v>2.6599999999999999E-2</v>
      </c>
    </row>
    <row r="1263" spans="1:4" ht="12" customHeight="1">
      <c r="A1263" s="199"/>
      <c r="B1263" s="130" t="s">
        <v>711</v>
      </c>
      <c r="C1263" s="13">
        <v>10</v>
      </c>
      <c r="D1263" s="80">
        <v>0.51049999999999995</v>
      </c>
    </row>
    <row r="1264" spans="1:4" ht="12" customHeight="1">
      <c r="A1264" s="199"/>
      <c r="B1264" s="132"/>
      <c r="C1264" s="13">
        <v>25</v>
      </c>
      <c r="D1264" s="81"/>
    </row>
    <row r="1265" spans="1:4" ht="12" customHeight="1">
      <c r="A1265" s="199"/>
      <c r="B1265" s="59" t="s">
        <v>712</v>
      </c>
      <c r="C1265" s="13">
        <v>146.30000000000001</v>
      </c>
      <c r="D1265" s="14">
        <v>2.2269999999999999</v>
      </c>
    </row>
    <row r="1266" spans="1:4" ht="12" customHeight="1">
      <c r="A1266" s="199"/>
      <c r="B1266" s="130" t="s">
        <v>713</v>
      </c>
      <c r="C1266" s="13">
        <v>100</v>
      </c>
      <c r="D1266" s="80">
        <v>1.5654999999999999</v>
      </c>
    </row>
    <row r="1267" spans="1:4" ht="12" customHeight="1">
      <c r="A1267" s="200"/>
      <c r="B1267" s="132"/>
      <c r="C1267" s="13">
        <v>5</v>
      </c>
      <c r="D1267" s="81"/>
    </row>
    <row r="1268" spans="1:4" ht="12" customHeight="1">
      <c r="A1268" s="201" t="s">
        <v>1164</v>
      </c>
      <c r="B1268" s="41">
        <v>7</v>
      </c>
      <c r="C1268" s="13">
        <f>SUM(C1269:C1278)</f>
        <v>523</v>
      </c>
      <c r="D1268" s="32">
        <v>7</v>
      </c>
    </row>
    <row r="1269" spans="1:4" ht="12" customHeight="1">
      <c r="A1269" s="198" t="s">
        <v>714</v>
      </c>
      <c r="B1269" s="131" t="s">
        <v>715</v>
      </c>
      <c r="C1269" s="13">
        <v>30</v>
      </c>
      <c r="D1269" s="80">
        <v>0.48</v>
      </c>
    </row>
    <row r="1270" spans="1:4" ht="12" customHeight="1">
      <c r="A1270" s="199"/>
      <c r="B1270" s="132"/>
      <c r="C1270" s="13">
        <v>30</v>
      </c>
      <c r="D1270" s="81"/>
    </row>
    <row r="1271" spans="1:4" ht="12" customHeight="1">
      <c r="A1271" s="199"/>
      <c r="B1271" s="59" t="s">
        <v>716</v>
      </c>
      <c r="C1271" s="13">
        <v>98</v>
      </c>
      <c r="D1271" s="14">
        <v>1.4918</v>
      </c>
    </row>
    <row r="1272" spans="1:4" ht="12" customHeight="1">
      <c r="A1272" s="199"/>
      <c r="B1272" s="59" t="s">
        <v>717</v>
      </c>
      <c r="C1272" s="13">
        <v>50</v>
      </c>
      <c r="D1272" s="14">
        <v>0.7611</v>
      </c>
    </row>
    <row r="1273" spans="1:4" ht="12" customHeight="1">
      <c r="A1273" s="199"/>
      <c r="B1273" s="59" t="s">
        <v>718</v>
      </c>
      <c r="C1273" s="13">
        <v>30</v>
      </c>
      <c r="D1273" s="14">
        <v>0.44500000000000001</v>
      </c>
    </row>
    <row r="1274" spans="1:4" ht="12" customHeight="1">
      <c r="A1274" s="199"/>
      <c r="B1274" s="130" t="s">
        <v>719</v>
      </c>
      <c r="C1274" s="13">
        <v>77</v>
      </c>
      <c r="D1274" s="80">
        <v>0.98310000000000008</v>
      </c>
    </row>
    <row r="1275" spans="1:4" ht="12" customHeight="1">
      <c r="A1275" s="199"/>
      <c r="B1275" s="132"/>
      <c r="C1275" s="13">
        <v>28</v>
      </c>
      <c r="D1275" s="81"/>
    </row>
    <row r="1276" spans="1:4" ht="12" customHeight="1">
      <c r="A1276" s="199"/>
      <c r="B1276" s="130" t="s">
        <v>720</v>
      </c>
      <c r="C1276" s="13">
        <v>100</v>
      </c>
      <c r="D1276" s="80">
        <v>2.2833000000000001</v>
      </c>
    </row>
    <row r="1277" spans="1:4" ht="12" customHeight="1">
      <c r="A1277" s="199"/>
      <c r="B1277" s="131"/>
      <c r="C1277" s="13">
        <v>50</v>
      </c>
      <c r="D1277" s="81"/>
    </row>
    <row r="1278" spans="1:4" ht="12" customHeight="1">
      <c r="A1278" s="200"/>
      <c r="B1278" s="59" t="s">
        <v>721</v>
      </c>
      <c r="C1278" s="13">
        <v>30</v>
      </c>
      <c r="D1278" s="14">
        <v>0.45669999999999999</v>
      </c>
    </row>
    <row r="1279" spans="1:4" ht="12" customHeight="1">
      <c r="A1279" s="201" t="s">
        <v>1165</v>
      </c>
      <c r="B1279" s="59">
        <v>3</v>
      </c>
      <c r="C1279" s="13">
        <f>SUM(C1280:C1285)</f>
        <v>310</v>
      </c>
      <c r="D1279" s="30">
        <v>5</v>
      </c>
    </row>
    <row r="1280" spans="1:4" ht="12" customHeight="1">
      <c r="A1280" s="198" t="s">
        <v>722</v>
      </c>
      <c r="B1280" s="86" t="s">
        <v>723</v>
      </c>
      <c r="C1280" s="13">
        <v>10</v>
      </c>
      <c r="D1280" s="80">
        <v>0.15609999999999999</v>
      </c>
    </row>
    <row r="1281" spans="1:4" ht="12" customHeight="1">
      <c r="A1281" s="199"/>
      <c r="B1281" s="86"/>
      <c r="C1281" s="13">
        <v>10</v>
      </c>
      <c r="D1281" s="81"/>
    </row>
    <row r="1282" spans="1:4" ht="12" customHeight="1">
      <c r="A1282" s="199"/>
      <c r="B1282" s="130" t="s">
        <v>724</v>
      </c>
      <c r="C1282" s="13">
        <v>120</v>
      </c>
      <c r="D1282" s="80">
        <v>4.2287999999999997</v>
      </c>
    </row>
    <row r="1283" spans="1:4" ht="12" customHeight="1">
      <c r="A1283" s="199"/>
      <c r="B1283" s="131"/>
      <c r="C1283" s="13">
        <v>60</v>
      </c>
      <c r="D1283" s="82"/>
    </row>
    <row r="1284" spans="1:4" ht="12" customHeight="1">
      <c r="A1284" s="199"/>
      <c r="B1284" s="132"/>
      <c r="C1284" s="13">
        <v>100</v>
      </c>
      <c r="D1284" s="81"/>
    </row>
    <row r="1285" spans="1:4" ht="12" customHeight="1">
      <c r="A1285" s="200"/>
      <c r="B1285" s="59" t="s">
        <v>725</v>
      </c>
      <c r="C1285" s="13">
        <v>10</v>
      </c>
      <c r="D1285" s="14">
        <v>0.12939999999999999</v>
      </c>
    </row>
    <row r="1286" spans="1:4" ht="12" customHeight="1">
      <c r="A1286" s="226" t="s">
        <v>1166</v>
      </c>
      <c r="B1286" s="59">
        <v>1</v>
      </c>
      <c r="C1286" s="13">
        <f>SUM(C1287)</f>
        <v>80</v>
      </c>
      <c r="D1286" s="14">
        <v>2</v>
      </c>
    </row>
    <row r="1287" spans="1:4" ht="12" customHeight="1">
      <c r="A1287" s="227" t="s">
        <v>1166</v>
      </c>
      <c r="B1287" s="59" t="s">
        <v>726</v>
      </c>
      <c r="C1287" s="13">
        <v>80</v>
      </c>
      <c r="D1287" s="14">
        <v>1.2178</v>
      </c>
    </row>
    <row r="1288" spans="1:4" ht="12" customHeight="1">
      <c r="A1288" s="228" t="s">
        <v>1167</v>
      </c>
      <c r="B1288" s="40">
        <v>4</v>
      </c>
      <c r="C1288" s="13">
        <f>SUM(C1289:C1294)</f>
        <v>296</v>
      </c>
      <c r="D1288" s="30">
        <v>3</v>
      </c>
    </row>
    <row r="1289" spans="1:4" ht="12" customHeight="1">
      <c r="A1289" s="198" t="s">
        <v>727</v>
      </c>
      <c r="B1289" s="130" t="s">
        <v>728</v>
      </c>
      <c r="C1289" s="13">
        <v>50</v>
      </c>
      <c r="D1289" s="80">
        <v>0.27610000000000001</v>
      </c>
    </row>
    <row r="1290" spans="1:4" ht="12" customHeight="1">
      <c r="A1290" s="199"/>
      <c r="B1290" s="132"/>
      <c r="C1290" s="13">
        <v>20</v>
      </c>
      <c r="D1290" s="81"/>
    </row>
    <row r="1291" spans="1:4" ht="12" customHeight="1">
      <c r="A1291" s="199"/>
      <c r="B1291" s="130" t="s">
        <v>729</v>
      </c>
      <c r="C1291" s="13">
        <v>17</v>
      </c>
      <c r="D1291" s="80">
        <v>0.88009999999999999</v>
      </c>
    </row>
    <row r="1292" spans="1:4" ht="12" customHeight="1">
      <c r="A1292" s="199"/>
      <c r="B1292" s="132"/>
      <c r="C1292" s="13">
        <v>80</v>
      </c>
      <c r="D1292" s="81"/>
    </row>
    <row r="1293" spans="1:4" ht="12" customHeight="1">
      <c r="A1293" s="199"/>
      <c r="B1293" s="59" t="s">
        <v>730</v>
      </c>
      <c r="C1293" s="13">
        <v>49</v>
      </c>
      <c r="D1293" s="14">
        <v>0.74590000000000001</v>
      </c>
    </row>
    <row r="1294" spans="1:4" ht="12" customHeight="1">
      <c r="A1294" s="200"/>
      <c r="B1294" s="59" t="s">
        <v>731</v>
      </c>
      <c r="C1294" s="13">
        <v>80</v>
      </c>
      <c r="D1294" s="14">
        <v>0.96440000000000003</v>
      </c>
    </row>
    <row r="1295" spans="1:4" ht="12" customHeight="1">
      <c r="A1295" s="201" t="s">
        <v>1168</v>
      </c>
      <c r="B1295" s="40">
        <v>12</v>
      </c>
      <c r="C1295" s="13">
        <f>SUM(C1296:C1325)</f>
        <v>1445</v>
      </c>
      <c r="D1295" s="30">
        <v>14</v>
      </c>
    </row>
    <row r="1296" spans="1:4" ht="12" customHeight="1">
      <c r="A1296" s="198" t="s">
        <v>732</v>
      </c>
      <c r="B1296" s="130" t="s">
        <v>733</v>
      </c>
      <c r="C1296" s="13">
        <v>50</v>
      </c>
      <c r="D1296" s="80">
        <v>1.8494999999999999</v>
      </c>
    </row>
    <row r="1297" spans="1:4" ht="12" customHeight="1">
      <c r="A1297" s="199"/>
      <c r="B1297" s="131"/>
      <c r="C1297" s="13">
        <v>50</v>
      </c>
      <c r="D1297" s="82"/>
    </row>
    <row r="1298" spans="1:4" ht="12" customHeight="1">
      <c r="A1298" s="199"/>
      <c r="B1298" s="131"/>
      <c r="C1298" s="13">
        <v>40</v>
      </c>
      <c r="D1298" s="82"/>
    </row>
    <row r="1299" spans="1:4" ht="12" customHeight="1">
      <c r="A1299" s="199"/>
      <c r="B1299" s="132"/>
      <c r="C1299" s="13">
        <v>30</v>
      </c>
      <c r="D1299" s="81"/>
    </row>
    <row r="1300" spans="1:4" ht="12" customHeight="1">
      <c r="A1300" s="199"/>
      <c r="B1300" s="59" t="s">
        <v>734</v>
      </c>
      <c r="C1300" s="13">
        <v>30</v>
      </c>
      <c r="D1300" s="14">
        <v>0.45500000000000002</v>
      </c>
    </row>
    <row r="1301" spans="1:4" ht="12" customHeight="1">
      <c r="A1301" s="199"/>
      <c r="B1301" s="130" t="s">
        <v>735</v>
      </c>
      <c r="C1301" s="13">
        <v>30</v>
      </c>
      <c r="D1301" s="80">
        <v>0.45999999999999996</v>
      </c>
    </row>
    <row r="1302" spans="1:4" ht="12" customHeight="1">
      <c r="A1302" s="199"/>
      <c r="B1302" s="132"/>
      <c r="C1302" s="13">
        <v>30</v>
      </c>
      <c r="D1302" s="81"/>
    </row>
    <row r="1303" spans="1:4" ht="12" customHeight="1">
      <c r="A1303" s="199"/>
      <c r="B1303" s="130" t="s">
        <v>736</v>
      </c>
      <c r="C1303" s="13">
        <v>300</v>
      </c>
      <c r="D1303" s="80">
        <v>4.9049999999999994</v>
      </c>
    </row>
    <row r="1304" spans="1:4" ht="12" customHeight="1">
      <c r="A1304" s="199"/>
      <c r="B1304" s="131"/>
      <c r="C1304" s="13">
        <v>300</v>
      </c>
      <c r="D1304" s="82"/>
    </row>
    <row r="1305" spans="1:4" ht="12" customHeight="1">
      <c r="A1305" s="199"/>
      <c r="B1305" s="132"/>
      <c r="C1305" s="13">
        <v>30</v>
      </c>
      <c r="D1305" s="81"/>
    </row>
    <row r="1306" spans="1:4" ht="12" customHeight="1">
      <c r="A1306" s="199"/>
      <c r="B1306" s="130" t="s">
        <v>737</v>
      </c>
      <c r="C1306" s="13">
        <v>20</v>
      </c>
      <c r="D1306" s="80">
        <v>0.34660000000000002</v>
      </c>
    </row>
    <row r="1307" spans="1:4" ht="12" customHeight="1">
      <c r="A1307" s="199"/>
      <c r="B1307" s="132"/>
      <c r="C1307" s="13">
        <v>18</v>
      </c>
      <c r="D1307" s="81"/>
    </row>
    <row r="1308" spans="1:4" ht="12" customHeight="1">
      <c r="A1308" s="199"/>
      <c r="B1308" s="86" t="s">
        <v>738</v>
      </c>
      <c r="C1308" s="13">
        <v>30</v>
      </c>
      <c r="D1308" s="80">
        <v>1.5406</v>
      </c>
    </row>
    <row r="1309" spans="1:4" ht="12" customHeight="1">
      <c r="A1309" s="199"/>
      <c r="B1309" s="86"/>
      <c r="C1309" s="13">
        <v>30</v>
      </c>
      <c r="D1309" s="82"/>
    </row>
    <row r="1310" spans="1:4" ht="12" customHeight="1">
      <c r="A1310" s="199"/>
      <c r="B1310" s="86"/>
      <c r="C1310" s="13">
        <v>70</v>
      </c>
      <c r="D1310" s="81"/>
    </row>
    <row r="1311" spans="1:4" ht="12" customHeight="1">
      <c r="A1311" s="199"/>
      <c r="B1311" s="59" t="s">
        <v>739</v>
      </c>
      <c r="C1311" s="13">
        <v>30</v>
      </c>
      <c r="D1311" s="14">
        <v>0.45669999999999999</v>
      </c>
    </row>
    <row r="1312" spans="1:4" ht="12" customHeight="1">
      <c r="A1312" s="199"/>
      <c r="B1312" s="86" t="s">
        <v>740</v>
      </c>
      <c r="C1312" s="13">
        <v>35</v>
      </c>
      <c r="D1312" s="80">
        <v>1.3733000000000002</v>
      </c>
    </row>
    <row r="1313" spans="1:4" ht="12" customHeight="1">
      <c r="A1313" s="199"/>
      <c r="B1313" s="86"/>
      <c r="C1313" s="13">
        <v>35</v>
      </c>
      <c r="D1313" s="82"/>
    </row>
    <row r="1314" spans="1:4" ht="12" customHeight="1">
      <c r="A1314" s="199"/>
      <c r="B1314" s="86"/>
      <c r="C1314" s="13">
        <v>50</v>
      </c>
      <c r="D1314" s="82"/>
    </row>
    <row r="1315" spans="1:4" ht="12" customHeight="1">
      <c r="A1315" s="199"/>
      <c r="B1315" s="86"/>
      <c r="C1315" s="13">
        <v>30</v>
      </c>
      <c r="D1315" s="81"/>
    </row>
    <row r="1316" spans="1:4" ht="12" customHeight="1">
      <c r="A1316" s="199"/>
      <c r="B1316" s="59" t="s">
        <v>741</v>
      </c>
      <c r="C1316" s="13">
        <v>30</v>
      </c>
      <c r="D1316" s="14">
        <v>0.41</v>
      </c>
    </row>
    <row r="1317" spans="1:4" ht="12" customHeight="1">
      <c r="A1317" s="199"/>
      <c r="B1317" s="130" t="s">
        <v>742</v>
      </c>
      <c r="C1317" s="13">
        <v>30</v>
      </c>
      <c r="D1317" s="80">
        <v>0.91339999999999999</v>
      </c>
    </row>
    <row r="1318" spans="1:4" ht="12" customHeight="1">
      <c r="A1318" s="199"/>
      <c r="B1318" s="132"/>
      <c r="C1318" s="13">
        <v>30</v>
      </c>
      <c r="D1318" s="81"/>
    </row>
    <row r="1319" spans="1:4" ht="12" customHeight="1">
      <c r="A1319" s="199"/>
      <c r="B1319" s="130" t="s">
        <v>743</v>
      </c>
      <c r="C1319" s="13">
        <v>17</v>
      </c>
      <c r="D1319" s="80">
        <v>0.28210000000000002</v>
      </c>
    </row>
    <row r="1320" spans="1:4" ht="12" customHeight="1">
      <c r="A1320" s="199"/>
      <c r="B1320" s="132"/>
      <c r="C1320" s="13">
        <v>20</v>
      </c>
      <c r="D1320" s="81"/>
    </row>
    <row r="1321" spans="1:4" ht="12" customHeight="1">
      <c r="A1321" s="199"/>
      <c r="B1321" s="86" t="s">
        <v>744</v>
      </c>
      <c r="C1321" s="13">
        <v>20</v>
      </c>
      <c r="D1321" s="80">
        <v>0.73780000000000001</v>
      </c>
    </row>
    <row r="1322" spans="1:4" ht="12" customHeight="1">
      <c r="A1322" s="199"/>
      <c r="B1322" s="86"/>
      <c r="C1322" s="13">
        <v>10</v>
      </c>
      <c r="D1322" s="82"/>
    </row>
    <row r="1323" spans="1:4" ht="12" customHeight="1">
      <c r="A1323" s="199"/>
      <c r="B1323" s="86"/>
      <c r="C1323" s="13">
        <v>10</v>
      </c>
      <c r="D1323" s="82"/>
    </row>
    <row r="1324" spans="1:4" ht="12" customHeight="1">
      <c r="A1324" s="199"/>
      <c r="B1324" s="86"/>
      <c r="C1324" s="13">
        <v>10</v>
      </c>
      <c r="D1324" s="82"/>
    </row>
    <row r="1325" spans="1:4" ht="12" customHeight="1">
      <c r="A1325" s="200"/>
      <c r="B1325" s="86"/>
      <c r="C1325" s="13">
        <v>30</v>
      </c>
      <c r="D1325" s="81"/>
    </row>
    <row r="1326" spans="1:4" ht="12" customHeight="1">
      <c r="A1326" s="201" t="s">
        <v>1169</v>
      </c>
      <c r="B1326" s="59">
        <v>3</v>
      </c>
      <c r="C1326" s="13">
        <f>SUM(C1327:C1329)</f>
        <v>165</v>
      </c>
      <c r="D1326" s="31">
        <v>3</v>
      </c>
    </row>
    <row r="1327" spans="1:4" ht="12" customHeight="1">
      <c r="A1327" s="198" t="s">
        <v>745</v>
      </c>
      <c r="B1327" s="59" t="s">
        <v>746</v>
      </c>
      <c r="C1327" s="13">
        <v>90</v>
      </c>
      <c r="D1327" s="14">
        <v>1.37</v>
      </c>
    </row>
    <row r="1328" spans="1:4" ht="12" customHeight="1">
      <c r="A1328" s="199"/>
      <c r="B1328" s="59" t="s">
        <v>747</v>
      </c>
      <c r="C1328" s="13">
        <v>60</v>
      </c>
      <c r="D1328" s="14">
        <v>0.9133</v>
      </c>
    </row>
    <row r="1329" spans="1:4" ht="12" customHeight="1">
      <c r="A1329" s="200"/>
      <c r="B1329" s="59" t="s">
        <v>748</v>
      </c>
      <c r="C1329" s="13">
        <v>15</v>
      </c>
      <c r="D1329" s="14">
        <v>9.9199999999999997E-2</v>
      </c>
    </row>
    <row r="1330" spans="1:4" ht="12" customHeight="1">
      <c r="A1330" s="201" t="s">
        <v>1170</v>
      </c>
      <c r="B1330" s="59">
        <v>12</v>
      </c>
      <c r="C1330" s="13">
        <f>SUM(C1331:C1351)</f>
        <v>769.6</v>
      </c>
      <c r="D1330" s="30">
        <v>12</v>
      </c>
    </row>
    <row r="1331" spans="1:4" ht="12" customHeight="1">
      <c r="A1331" s="198" t="s">
        <v>749</v>
      </c>
      <c r="B1331" s="86" t="s">
        <v>750</v>
      </c>
      <c r="C1331" s="13">
        <v>15</v>
      </c>
      <c r="D1331" s="80">
        <v>0.44550000000000001</v>
      </c>
    </row>
    <row r="1332" spans="1:4" ht="12" customHeight="1">
      <c r="A1332" s="199"/>
      <c r="B1332" s="86"/>
      <c r="C1332" s="13">
        <v>14.7</v>
      </c>
      <c r="D1332" s="81"/>
    </row>
    <row r="1333" spans="1:4" ht="12" customHeight="1">
      <c r="A1333" s="199"/>
      <c r="B1333" s="130" t="s">
        <v>751</v>
      </c>
      <c r="C1333" s="13">
        <v>40</v>
      </c>
      <c r="D1333" s="80">
        <v>0.7611</v>
      </c>
    </row>
    <row r="1334" spans="1:4" ht="12" customHeight="1">
      <c r="A1334" s="199"/>
      <c r="B1334" s="131"/>
      <c r="C1334" s="13">
        <v>10</v>
      </c>
      <c r="D1334" s="81"/>
    </row>
    <row r="1335" spans="1:4" ht="12" customHeight="1">
      <c r="A1335" s="199"/>
      <c r="B1335" s="130" t="s">
        <v>752</v>
      </c>
      <c r="C1335" s="13">
        <v>15.2</v>
      </c>
      <c r="D1335" s="80">
        <v>0.89610000000000012</v>
      </c>
    </row>
    <row r="1336" spans="1:4" ht="12" customHeight="1">
      <c r="A1336" s="199"/>
      <c r="B1336" s="131"/>
      <c r="C1336" s="13">
        <v>14.8</v>
      </c>
      <c r="D1336" s="82"/>
    </row>
    <row r="1337" spans="1:4" ht="12" customHeight="1">
      <c r="A1337" s="199"/>
      <c r="B1337" s="131"/>
      <c r="C1337" s="13">
        <v>10</v>
      </c>
      <c r="D1337" s="82"/>
    </row>
    <row r="1338" spans="1:4" ht="12" customHeight="1">
      <c r="A1338" s="199"/>
      <c r="B1338" s="131"/>
      <c r="C1338" s="13">
        <v>25</v>
      </c>
      <c r="D1338" s="81"/>
    </row>
    <row r="1339" spans="1:4" ht="12" customHeight="1">
      <c r="A1339" s="199"/>
      <c r="B1339" s="59" t="s">
        <v>753</v>
      </c>
      <c r="C1339" s="13">
        <v>50</v>
      </c>
      <c r="D1339" s="14">
        <v>0.7611</v>
      </c>
    </row>
    <row r="1340" spans="1:4" ht="12" customHeight="1">
      <c r="A1340" s="199"/>
      <c r="B1340" s="130" t="s">
        <v>754</v>
      </c>
      <c r="C1340" s="13">
        <v>50</v>
      </c>
      <c r="D1340" s="80">
        <v>1.1928000000000001</v>
      </c>
    </row>
    <row r="1341" spans="1:4" ht="12" customHeight="1">
      <c r="A1341" s="199"/>
      <c r="B1341" s="132"/>
      <c r="C1341" s="13">
        <v>30</v>
      </c>
      <c r="D1341" s="81"/>
    </row>
    <row r="1342" spans="1:4" ht="12" customHeight="1">
      <c r="A1342" s="199"/>
      <c r="B1342" s="59" t="s">
        <v>755</v>
      </c>
      <c r="C1342" s="13">
        <v>100</v>
      </c>
      <c r="D1342" s="14">
        <v>1.5222</v>
      </c>
    </row>
    <row r="1343" spans="1:4" ht="12" customHeight="1">
      <c r="A1343" s="199"/>
      <c r="B1343" s="130" t="s">
        <v>756</v>
      </c>
      <c r="C1343" s="13">
        <v>23</v>
      </c>
      <c r="D1343" s="80">
        <v>1.5539000000000001</v>
      </c>
    </row>
    <row r="1344" spans="1:4" ht="12" customHeight="1">
      <c r="A1344" s="199"/>
      <c r="B1344" s="132"/>
      <c r="C1344" s="13">
        <v>80</v>
      </c>
      <c r="D1344" s="81"/>
    </row>
    <row r="1345" spans="1:4" ht="12" customHeight="1">
      <c r="A1345" s="199"/>
      <c r="B1345" s="130" t="s">
        <v>757</v>
      </c>
      <c r="C1345" s="13">
        <v>30</v>
      </c>
      <c r="D1345" s="80">
        <v>0.95669999999999999</v>
      </c>
    </row>
    <row r="1346" spans="1:4" ht="12" customHeight="1">
      <c r="A1346" s="199"/>
      <c r="B1346" s="132"/>
      <c r="C1346" s="13">
        <v>40</v>
      </c>
      <c r="D1346" s="81"/>
    </row>
    <row r="1347" spans="1:4" ht="12" customHeight="1">
      <c r="A1347" s="199"/>
      <c r="B1347" s="86" t="s">
        <v>758</v>
      </c>
      <c r="C1347" s="13">
        <v>10</v>
      </c>
      <c r="D1347" s="80">
        <v>0.29720000000000002</v>
      </c>
    </row>
    <row r="1348" spans="1:4" ht="12" customHeight="1">
      <c r="A1348" s="199"/>
      <c r="B1348" s="86"/>
      <c r="C1348" s="13">
        <v>10</v>
      </c>
      <c r="D1348" s="81"/>
    </row>
    <row r="1349" spans="1:4" ht="12" customHeight="1">
      <c r="A1349" s="199"/>
      <c r="B1349" s="59" t="s">
        <v>759</v>
      </c>
      <c r="C1349" s="13">
        <v>150</v>
      </c>
      <c r="D1349" s="14">
        <v>2.2833000000000001</v>
      </c>
    </row>
    <row r="1350" spans="1:4" ht="12" customHeight="1">
      <c r="A1350" s="199"/>
      <c r="B1350" s="59" t="s">
        <v>760</v>
      </c>
      <c r="C1350" s="13">
        <v>40</v>
      </c>
      <c r="D1350" s="14">
        <v>0.59330000000000005</v>
      </c>
    </row>
    <row r="1351" spans="1:4" ht="12" customHeight="1">
      <c r="A1351" s="200"/>
      <c r="B1351" s="59" t="s">
        <v>761</v>
      </c>
      <c r="C1351" s="13">
        <v>11.9</v>
      </c>
      <c r="D1351" s="14">
        <v>0.18110000000000001</v>
      </c>
    </row>
    <row r="1352" spans="1:4" ht="12" customHeight="1">
      <c r="A1352" s="201" t="s">
        <v>1171</v>
      </c>
      <c r="B1352" s="59">
        <v>15</v>
      </c>
      <c r="C1352" s="13">
        <f>SUM(C1353:C1380)</f>
        <v>653.6</v>
      </c>
      <c r="D1352" s="14">
        <v>10</v>
      </c>
    </row>
    <row r="1353" spans="1:4" ht="12" customHeight="1">
      <c r="A1353" s="198" t="s">
        <v>762</v>
      </c>
      <c r="B1353" s="59" t="s">
        <v>763</v>
      </c>
      <c r="C1353" s="13">
        <v>15</v>
      </c>
      <c r="D1353" s="14">
        <v>0.2283</v>
      </c>
    </row>
    <row r="1354" spans="1:4" ht="12" customHeight="1">
      <c r="A1354" s="199"/>
      <c r="B1354" s="130" t="s">
        <v>764</v>
      </c>
      <c r="C1354" s="13">
        <v>7</v>
      </c>
      <c r="D1354" s="80">
        <v>0.25429999999999997</v>
      </c>
    </row>
    <row r="1355" spans="1:4" ht="12" customHeight="1">
      <c r="A1355" s="199"/>
      <c r="B1355" s="131"/>
      <c r="C1355" s="13">
        <v>10</v>
      </c>
      <c r="D1355" s="82"/>
    </row>
    <row r="1356" spans="1:4" ht="12" customHeight="1">
      <c r="A1356" s="199"/>
      <c r="B1356" s="132"/>
      <c r="C1356" s="13">
        <v>10</v>
      </c>
      <c r="D1356" s="81"/>
    </row>
    <row r="1357" spans="1:4" ht="12" customHeight="1">
      <c r="A1357" s="199"/>
      <c r="B1357" s="130" t="s">
        <v>765</v>
      </c>
      <c r="C1357" s="13">
        <v>1</v>
      </c>
      <c r="D1357" s="80">
        <v>6.1800000000000001E-2</v>
      </c>
    </row>
    <row r="1358" spans="1:4" ht="12" customHeight="1">
      <c r="A1358" s="199"/>
      <c r="B1358" s="132"/>
      <c r="C1358" s="13">
        <v>10</v>
      </c>
      <c r="D1358" s="81"/>
    </row>
    <row r="1359" spans="1:4" ht="12" customHeight="1">
      <c r="A1359" s="199"/>
      <c r="B1359" s="86" t="s">
        <v>766</v>
      </c>
      <c r="C1359" s="13">
        <v>4.5999999999999996</v>
      </c>
      <c r="D1359" s="80">
        <v>0.17899999999999999</v>
      </c>
    </row>
    <row r="1360" spans="1:4" ht="12" customHeight="1">
      <c r="A1360" s="199"/>
      <c r="B1360" s="86"/>
      <c r="C1360" s="13">
        <v>8</v>
      </c>
      <c r="D1360" s="81"/>
    </row>
    <row r="1361" spans="1:4" ht="12" customHeight="1">
      <c r="A1361" s="199"/>
      <c r="B1361" s="59" t="s">
        <v>767</v>
      </c>
      <c r="C1361" s="13">
        <v>10</v>
      </c>
      <c r="D1361" s="14">
        <v>0.1522</v>
      </c>
    </row>
    <row r="1362" spans="1:4" ht="12" customHeight="1">
      <c r="A1362" s="199"/>
      <c r="B1362" s="130" t="s">
        <v>768</v>
      </c>
      <c r="C1362" s="13">
        <v>10</v>
      </c>
      <c r="D1362" s="80">
        <v>0.1517</v>
      </c>
    </row>
    <row r="1363" spans="1:4" ht="12" customHeight="1">
      <c r="A1363" s="199"/>
      <c r="B1363" s="132"/>
      <c r="C1363" s="13">
        <v>10</v>
      </c>
      <c r="D1363" s="81"/>
    </row>
    <row r="1364" spans="1:4" ht="12" customHeight="1">
      <c r="A1364" s="199"/>
      <c r="B1364" s="130" t="s">
        <v>769</v>
      </c>
      <c r="C1364" s="13">
        <v>5</v>
      </c>
      <c r="D1364" s="80">
        <v>0.20669999999999999</v>
      </c>
    </row>
    <row r="1365" spans="1:4" ht="12" customHeight="1">
      <c r="A1365" s="199"/>
      <c r="B1365" s="131"/>
      <c r="C1365" s="13">
        <v>9</v>
      </c>
      <c r="D1365" s="82"/>
    </row>
    <row r="1366" spans="1:4" ht="12" customHeight="1">
      <c r="A1366" s="199"/>
      <c r="B1366" s="132"/>
      <c r="C1366" s="13">
        <v>14</v>
      </c>
      <c r="D1366" s="81"/>
    </row>
    <row r="1367" spans="1:4" ht="12" customHeight="1">
      <c r="A1367" s="199"/>
      <c r="B1367" s="86" t="s">
        <v>770</v>
      </c>
      <c r="C1367" s="13">
        <v>20</v>
      </c>
      <c r="D1367" s="80">
        <v>0.32829999999999998</v>
      </c>
    </row>
    <row r="1368" spans="1:4" ht="12" customHeight="1">
      <c r="A1368" s="199"/>
      <c r="B1368" s="86"/>
      <c r="C1368" s="13">
        <v>10</v>
      </c>
      <c r="D1368" s="81"/>
    </row>
    <row r="1369" spans="1:4" ht="12" customHeight="1">
      <c r="A1369" s="199"/>
      <c r="B1369" s="130" t="s">
        <v>771</v>
      </c>
      <c r="C1369" s="13">
        <v>5</v>
      </c>
      <c r="D1369" s="80">
        <v>7.619999999999999E-2</v>
      </c>
    </row>
    <row r="1370" spans="1:4" ht="12" customHeight="1">
      <c r="A1370" s="199"/>
      <c r="B1370" s="132"/>
      <c r="C1370" s="13">
        <v>5</v>
      </c>
      <c r="D1370" s="81"/>
    </row>
    <row r="1371" spans="1:4" ht="12" customHeight="1">
      <c r="A1371" s="199"/>
      <c r="B1371" s="59" t="s">
        <v>772</v>
      </c>
      <c r="C1371" s="13">
        <v>10</v>
      </c>
      <c r="D1371" s="14">
        <v>0.1522</v>
      </c>
    </row>
    <row r="1372" spans="1:4" ht="12" customHeight="1">
      <c r="A1372" s="199"/>
      <c r="B1372" s="130" t="s">
        <v>773</v>
      </c>
      <c r="C1372" s="13">
        <v>300</v>
      </c>
      <c r="D1372" s="80">
        <v>5.6322999999999999</v>
      </c>
    </row>
    <row r="1373" spans="1:4" ht="12" customHeight="1">
      <c r="A1373" s="199"/>
      <c r="B1373" s="131"/>
      <c r="C1373" s="13">
        <v>40</v>
      </c>
      <c r="D1373" s="82"/>
    </row>
    <row r="1374" spans="1:4" ht="12" customHeight="1">
      <c r="A1374" s="199"/>
      <c r="B1374" s="132"/>
      <c r="C1374" s="13">
        <v>30</v>
      </c>
      <c r="D1374" s="81"/>
    </row>
    <row r="1375" spans="1:4" ht="12" customHeight="1">
      <c r="A1375" s="199"/>
      <c r="B1375" s="130" t="s">
        <v>774</v>
      </c>
      <c r="C1375" s="13">
        <v>10</v>
      </c>
      <c r="D1375" s="80">
        <v>0.44330000000000003</v>
      </c>
    </row>
    <row r="1376" spans="1:4" ht="12" customHeight="1">
      <c r="A1376" s="199"/>
      <c r="B1376" s="132"/>
      <c r="C1376" s="13">
        <v>20</v>
      </c>
      <c r="D1376" s="81"/>
    </row>
    <row r="1377" spans="1:4" ht="12" customHeight="1">
      <c r="A1377" s="199"/>
      <c r="B1377" s="59" t="s">
        <v>775</v>
      </c>
      <c r="C1377" s="13">
        <v>10</v>
      </c>
      <c r="D1377" s="14">
        <v>0.1522</v>
      </c>
    </row>
    <row r="1378" spans="1:4" ht="12" customHeight="1">
      <c r="A1378" s="199"/>
      <c r="B1378" s="130" t="s">
        <v>776</v>
      </c>
      <c r="C1378" s="13">
        <v>30</v>
      </c>
      <c r="D1378" s="80">
        <v>0.87</v>
      </c>
    </row>
    <row r="1379" spans="1:4" ht="12" customHeight="1">
      <c r="A1379" s="199"/>
      <c r="B1379" s="132"/>
      <c r="C1379" s="13">
        <v>30</v>
      </c>
      <c r="D1379" s="81"/>
    </row>
    <row r="1380" spans="1:4" ht="12" customHeight="1">
      <c r="A1380" s="200"/>
      <c r="B1380" s="59" t="s">
        <v>777</v>
      </c>
      <c r="C1380" s="13">
        <v>10</v>
      </c>
      <c r="D1380" s="14">
        <v>0.13220000000000001</v>
      </c>
    </row>
    <row r="1381" spans="1:4" ht="12" customHeight="1">
      <c r="A1381" s="165" t="s">
        <v>1172</v>
      </c>
      <c r="B1381" s="13">
        <f>SUM(B1382,B1400,B1408,B1526,B1537,B1546)</f>
        <v>128</v>
      </c>
      <c r="C1381" s="13">
        <f>SUM(C1382,C1400,C1408,C1526,C1537,C1546)</f>
        <v>8455</v>
      </c>
      <c r="D1381" s="15">
        <f>SUM(D1382,D1400,D1408,D1526,D1537,D1546)</f>
        <v>106</v>
      </c>
    </row>
    <row r="1382" spans="1:4" ht="12" customHeight="1">
      <c r="A1382" s="201" t="s">
        <v>1173</v>
      </c>
      <c r="B1382" s="40">
        <v>12</v>
      </c>
      <c r="C1382" s="13">
        <f>SUM(C1383:C1399)</f>
        <v>1032</v>
      </c>
      <c r="D1382" s="30">
        <v>14</v>
      </c>
    </row>
    <row r="1383" spans="1:4" ht="12" customHeight="1">
      <c r="A1383" s="161" t="s">
        <v>778</v>
      </c>
      <c r="B1383" s="108" t="s">
        <v>779</v>
      </c>
      <c r="C1383" s="13">
        <v>190</v>
      </c>
      <c r="D1383" s="80">
        <v>4.4143999999999997</v>
      </c>
    </row>
    <row r="1384" spans="1:4" ht="12" customHeight="1">
      <c r="A1384" s="162"/>
      <c r="B1384" s="110"/>
      <c r="C1384" s="13">
        <v>100</v>
      </c>
      <c r="D1384" s="81"/>
    </row>
    <row r="1385" spans="1:4" ht="12" customHeight="1">
      <c r="A1385" s="162"/>
      <c r="B1385" s="45" t="s">
        <v>780</v>
      </c>
      <c r="C1385" s="13">
        <v>30</v>
      </c>
      <c r="D1385" s="14">
        <v>0.45669999999999999</v>
      </c>
    </row>
    <row r="1386" spans="1:4" ht="12" customHeight="1">
      <c r="A1386" s="162"/>
      <c r="B1386" s="45" t="s">
        <v>781</v>
      </c>
      <c r="C1386" s="13">
        <v>50</v>
      </c>
      <c r="D1386" s="14">
        <v>0.7611</v>
      </c>
    </row>
    <row r="1387" spans="1:4" ht="12" customHeight="1">
      <c r="A1387" s="162"/>
      <c r="B1387" s="108" t="s">
        <v>782</v>
      </c>
      <c r="C1387" s="13">
        <v>50</v>
      </c>
      <c r="D1387" s="80">
        <v>0.64610000000000001</v>
      </c>
    </row>
    <row r="1388" spans="1:4" ht="12" customHeight="1">
      <c r="A1388" s="162"/>
      <c r="B1388" s="110"/>
      <c r="C1388" s="13">
        <v>40</v>
      </c>
      <c r="D1388" s="81"/>
    </row>
    <row r="1389" spans="1:4" ht="12" customHeight="1">
      <c r="A1389" s="162"/>
      <c r="B1389" s="108" t="s">
        <v>783</v>
      </c>
      <c r="C1389" s="13">
        <v>50</v>
      </c>
      <c r="D1389" s="80">
        <v>1</v>
      </c>
    </row>
    <row r="1390" spans="1:4" ht="12" customHeight="1">
      <c r="A1390" s="162"/>
      <c r="B1390" s="110"/>
      <c r="C1390" s="13">
        <v>50</v>
      </c>
      <c r="D1390" s="81"/>
    </row>
    <row r="1391" spans="1:4" ht="12" customHeight="1">
      <c r="A1391" s="162"/>
      <c r="B1391" s="108" t="s">
        <v>784</v>
      </c>
      <c r="C1391" s="13">
        <v>100</v>
      </c>
      <c r="D1391" s="80">
        <v>2.2833000000000001</v>
      </c>
    </row>
    <row r="1392" spans="1:4" ht="12" customHeight="1">
      <c r="A1392" s="162"/>
      <c r="B1392" s="110"/>
      <c r="C1392" s="13">
        <v>50</v>
      </c>
      <c r="D1392" s="81"/>
    </row>
    <row r="1393" spans="1:4" ht="12" customHeight="1">
      <c r="A1393" s="162"/>
      <c r="B1393" s="108" t="s">
        <v>785</v>
      </c>
      <c r="C1393" s="13">
        <v>37</v>
      </c>
      <c r="D1393" s="80">
        <v>0.54200000000000004</v>
      </c>
    </row>
    <row r="1394" spans="1:4" ht="12" customHeight="1">
      <c r="A1394" s="162"/>
      <c r="B1394" s="110"/>
      <c r="C1394" s="13">
        <v>35</v>
      </c>
      <c r="D1394" s="81"/>
    </row>
    <row r="1395" spans="1:4" ht="12" customHeight="1">
      <c r="A1395" s="162"/>
      <c r="B1395" s="45" t="s">
        <v>786</v>
      </c>
      <c r="C1395" s="13">
        <v>50</v>
      </c>
      <c r="D1395" s="14">
        <v>0.52500000000000002</v>
      </c>
    </row>
    <row r="1396" spans="1:4" ht="12" customHeight="1">
      <c r="A1396" s="162"/>
      <c r="B1396" s="45" t="s">
        <v>787</v>
      </c>
      <c r="C1396" s="13">
        <v>20</v>
      </c>
      <c r="D1396" s="14">
        <v>0.3044</v>
      </c>
    </row>
    <row r="1397" spans="1:4" ht="12" customHeight="1">
      <c r="A1397" s="162"/>
      <c r="B1397" s="33" t="s">
        <v>788</v>
      </c>
      <c r="C1397" s="13">
        <v>50</v>
      </c>
      <c r="D1397" s="14">
        <v>0.7611</v>
      </c>
    </row>
    <row r="1398" spans="1:4" ht="12" customHeight="1">
      <c r="A1398" s="162"/>
      <c r="B1398" s="45" t="s">
        <v>789</v>
      </c>
      <c r="C1398" s="13">
        <v>30</v>
      </c>
      <c r="D1398" s="14">
        <v>0.45669999999999999</v>
      </c>
    </row>
    <row r="1399" spans="1:4" ht="12" customHeight="1">
      <c r="A1399" s="163"/>
      <c r="B1399" s="45" t="s">
        <v>790</v>
      </c>
      <c r="C1399" s="13">
        <v>100</v>
      </c>
      <c r="D1399" s="14">
        <v>1.5222</v>
      </c>
    </row>
    <row r="1400" spans="1:4" ht="12" customHeight="1">
      <c r="A1400" s="164" t="s">
        <v>1174</v>
      </c>
      <c r="B1400" s="45">
        <v>4</v>
      </c>
      <c r="C1400" s="13">
        <f>SUM(C1401:C1407)</f>
        <v>314</v>
      </c>
      <c r="D1400" s="14">
        <v>5</v>
      </c>
    </row>
    <row r="1401" spans="1:4" ht="12" customHeight="1">
      <c r="A1401" s="229" t="s">
        <v>791</v>
      </c>
      <c r="B1401" s="33" t="s">
        <v>792</v>
      </c>
      <c r="C1401" s="13">
        <v>200</v>
      </c>
      <c r="D1401" s="14">
        <v>3.0444</v>
      </c>
    </row>
    <row r="1402" spans="1:4" ht="12" customHeight="1">
      <c r="A1402" s="230"/>
      <c r="B1402" s="130" t="s">
        <v>793</v>
      </c>
      <c r="C1402" s="13">
        <v>40</v>
      </c>
      <c r="D1402" s="80">
        <v>0.65190000000000003</v>
      </c>
    </row>
    <row r="1403" spans="1:4" ht="12" customHeight="1">
      <c r="A1403" s="230"/>
      <c r="B1403" s="131"/>
      <c r="C1403" s="13">
        <v>5</v>
      </c>
      <c r="D1403" s="82"/>
    </row>
    <row r="1404" spans="1:4" ht="12" customHeight="1">
      <c r="A1404" s="230"/>
      <c r="B1404" s="131"/>
      <c r="C1404" s="13">
        <v>13.5</v>
      </c>
      <c r="D1404" s="82"/>
    </row>
    <row r="1405" spans="1:4" ht="12" customHeight="1">
      <c r="A1405" s="230"/>
      <c r="B1405" s="132"/>
      <c r="C1405" s="13">
        <v>13.5</v>
      </c>
      <c r="D1405" s="81"/>
    </row>
    <row r="1406" spans="1:4" ht="12" customHeight="1">
      <c r="A1406" s="230"/>
      <c r="B1406" s="33" t="s">
        <v>794</v>
      </c>
      <c r="C1406" s="13">
        <v>30</v>
      </c>
      <c r="D1406" s="14">
        <v>0.255</v>
      </c>
    </row>
    <row r="1407" spans="1:4" ht="12" customHeight="1">
      <c r="A1407" s="231"/>
      <c r="B1407" s="33" t="s">
        <v>795</v>
      </c>
      <c r="C1407" s="13">
        <v>12</v>
      </c>
      <c r="D1407" s="14">
        <v>0.1053</v>
      </c>
    </row>
    <row r="1408" spans="1:4" ht="12" customHeight="1">
      <c r="A1408" s="232" t="s">
        <v>1175</v>
      </c>
      <c r="B1408" s="34">
        <v>93</v>
      </c>
      <c r="C1408" s="13">
        <f>SUM(C1409:C1525)</f>
        <v>5995</v>
      </c>
      <c r="D1408" s="30">
        <v>72</v>
      </c>
    </row>
    <row r="1409" spans="1:4" ht="12" customHeight="1">
      <c r="A1409" s="233" t="s">
        <v>796</v>
      </c>
      <c r="B1409" s="88" t="s">
        <v>797</v>
      </c>
      <c r="C1409" s="13">
        <v>50</v>
      </c>
      <c r="D1409" s="80">
        <v>2.2833000000000001</v>
      </c>
    </row>
    <row r="1410" spans="1:4" ht="12" customHeight="1">
      <c r="A1410" s="234"/>
      <c r="B1410" s="89"/>
      <c r="C1410" s="13">
        <v>100</v>
      </c>
      <c r="D1410" s="81"/>
    </row>
    <row r="1411" spans="1:4" ht="12" customHeight="1">
      <c r="A1411" s="234"/>
      <c r="B1411" s="27" t="s">
        <v>798</v>
      </c>
      <c r="C1411" s="13">
        <v>30</v>
      </c>
      <c r="D1411" s="14">
        <v>0.45669999999999999</v>
      </c>
    </row>
    <row r="1412" spans="1:4" ht="12" customHeight="1">
      <c r="A1412" s="234"/>
      <c r="B1412" s="39" t="s">
        <v>799</v>
      </c>
      <c r="C1412" s="13">
        <v>100</v>
      </c>
      <c r="D1412" s="14">
        <v>1.5222</v>
      </c>
    </row>
    <row r="1413" spans="1:4" ht="12" customHeight="1">
      <c r="A1413" s="234"/>
      <c r="B1413" s="27" t="s">
        <v>800</v>
      </c>
      <c r="C1413" s="13">
        <v>60</v>
      </c>
      <c r="D1413" s="14">
        <v>0.9133</v>
      </c>
    </row>
    <row r="1414" spans="1:4" ht="12" customHeight="1">
      <c r="A1414" s="234"/>
      <c r="B1414" s="27" t="s">
        <v>801</v>
      </c>
      <c r="C1414" s="13">
        <v>25</v>
      </c>
      <c r="D1414" s="14">
        <v>0.38059999999999999</v>
      </c>
    </row>
    <row r="1415" spans="1:4" ht="12" customHeight="1">
      <c r="A1415" s="234"/>
      <c r="B1415" s="27" t="s">
        <v>802</v>
      </c>
      <c r="C1415" s="13">
        <v>95</v>
      </c>
      <c r="D1415" s="14">
        <v>1.4460999999999999</v>
      </c>
    </row>
    <row r="1416" spans="1:4" ht="12" customHeight="1">
      <c r="A1416" s="234"/>
      <c r="B1416" s="27" t="s">
        <v>803</v>
      </c>
      <c r="C1416" s="13">
        <v>45</v>
      </c>
      <c r="D1416" s="14">
        <v>0.68500000000000005</v>
      </c>
    </row>
    <row r="1417" spans="1:4" ht="12" customHeight="1">
      <c r="A1417" s="234"/>
      <c r="B1417" s="27" t="s">
        <v>804</v>
      </c>
      <c r="C1417" s="13">
        <v>45</v>
      </c>
      <c r="D1417" s="14">
        <v>0.68500000000000005</v>
      </c>
    </row>
    <row r="1418" spans="1:4" ht="12" customHeight="1">
      <c r="A1418" s="234"/>
      <c r="B1418" s="27" t="s">
        <v>805</v>
      </c>
      <c r="C1418" s="13">
        <v>40</v>
      </c>
      <c r="D1418" s="14">
        <v>0.6089</v>
      </c>
    </row>
    <row r="1419" spans="1:4" ht="12" customHeight="1">
      <c r="A1419" s="234"/>
      <c r="B1419" s="27" t="s">
        <v>806</v>
      </c>
      <c r="C1419" s="13">
        <v>40</v>
      </c>
      <c r="D1419" s="14">
        <v>0.6089</v>
      </c>
    </row>
    <row r="1420" spans="1:4" ht="12" customHeight="1">
      <c r="A1420" s="234"/>
      <c r="B1420" s="64" t="s">
        <v>807</v>
      </c>
      <c r="C1420" s="13">
        <v>160</v>
      </c>
      <c r="D1420" s="14">
        <v>2.4356</v>
      </c>
    </row>
    <row r="1421" spans="1:4" ht="12" customHeight="1">
      <c r="A1421" s="234"/>
      <c r="B1421" s="78" t="s">
        <v>808</v>
      </c>
      <c r="C1421" s="13">
        <v>95</v>
      </c>
      <c r="D1421" s="80">
        <v>1.3352999999999999</v>
      </c>
    </row>
    <row r="1422" spans="1:4" ht="12" customHeight="1">
      <c r="A1422" s="234"/>
      <c r="B1422" s="79"/>
      <c r="C1422" s="13">
        <v>95</v>
      </c>
      <c r="D1422" s="81"/>
    </row>
    <row r="1423" spans="1:4" ht="12" customHeight="1">
      <c r="A1423" s="234"/>
      <c r="B1423" s="27" t="s">
        <v>809</v>
      </c>
      <c r="C1423" s="13">
        <v>30</v>
      </c>
      <c r="D1423" s="14">
        <v>0.44500000000000001</v>
      </c>
    </row>
    <row r="1424" spans="1:4" ht="12" customHeight="1">
      <c r="A1424" s="234"/>
      <c r="B1424" s="27" t="s">
        <v>810</v>
      </c>
      <c r="C1424" s="13">
        <v>100</v>
      </c>
      <c r="D1424" s="14">
        <v>1.5222</v>
      </c>
    </row>
    <row r="1425" spans="1:4" ht="12" customHeight="1">
      <c r="A1425" s="234"/>
      <c r="B1425" s="39" t="s">
        <v>811</v>
      </c>
      <c r="C1425" s="13">
        <v>29</v>
      </c>
      <c r="D1425" s="14">
        <v>0.44140000000000001</v>
      </c>
    </row>
    <row r="1426" spans="1:4" ht="12" customHeight="1">
      <c r="A1426" s="234"/>
      <c r="B1426" s="27" t="s">
        <v>812</v>
      </c>
      <c r="C1426" s="13">
        <v>20</v>
      </c>
      <c r="D1426" s="14">
        <v>0.22</v>
      </c>
    </row>
    <row r="1427" spans="1:4" ht="12" customHeight="1">
      <c r="A1427" s="234"/>
      <c r="B1427" s="27" t="s">
        <v>813</v>
      </c>
      <c r="C1427" s="13">
        <v>30</v>
      </c>
      <c r="D1427" s="14">
        <v>0.45669999999999999</v>
      </c>
    </row>
    <row r="1428" spans="1:4" ht="12" customHeight="1">
      <c r="A1428" s="234"/>
      <c r="B1428" s="27" t="s">
        <v>814</v>
      </c>
      <c r="C1428" s="13">
        <v>20</v>
      </c>
      <c r="D1428" s="14">
        <v>0.3044</v>
      </c>
    </row>
    <row r="1429" spans="1:4" ht="12" customHeight="1">
      <c r="A1429" s="234"/>
      <c r="B1429" s="27" t="s">
        <v>815</v>
      </c>
      <c r="C1429" s="13">
        <v>25</v>
      </c>
      <c r="D1429" s="14">
        <v>0.38059999999999999</v>
      </c>
    </row>
    <row r="1430" spans="1:4" ht="12" customHeight="1">
      <c r="A1430" s="234"/>
      <c r="B1430" s="27" t="s">
        <v>816</v>
      </c>
      <c r="C1430" s="13">
        <v>60</v>
      </c>
      <c r="D1430" s="14">
        <v>0.9133</v>
      </c>
    </row>
    <row r="1431" spans="1:4" ht="12" customHeight="1">
      <c r="A1431" s="234"/>
      <c r="B1431" s="39" t="s">
        <v>817</v>
      </c>
      <c r="C1431" s="13">
        <v>25</v>
      </c>
      <c r="D1431" s="14">
        <v>0.2611</v>
      </c>
    </row>
    <row r="1432" spans="1:4" ht="12" customHeight="1">
      <c r="A1432" s="234"/>
      <c r="B1432" s="78" t="s">
        <v>818</v>
      </c>
      <c r="C1432" s="13">
        <v>25</v>
      </c>
      <c r="D1432" s="80">
        <v>0.35</v>
      </c>
    </row>
    <row r="1433" spans="1:4" ht="12" customHeight="1">
      <c r="A1433" s="234"/>
      <c r="B1433" s="79"/>
      <c r="C1433" s="13">
        <v>25</v>
      </c>
      <c r="D1433" s="81"/>
    </row>
    <row r="1434" spans="1:4" ht="12" customHeight="1">
      <c r="A1434" s="234"/>
      <c r="B1434" s="78" t="s">
        <v>819</v>
      </c>
      <c r="C1434" s="13">
        <v>40</v>
      </c>
      <c r="D1434" s="80">
        <v>0.63949999999999996</v>
      </c>
    </row>
    <row r="1435" spans="1:4" ht="12" customHeight="1">
      <c r="A1435" s="234"/>
      <c r="B1435" s="79"/>
      <c r="C1435" s="13">
        <v>10</v>
      </c>
      <c r="D1435" s="81"/>
    </row>
    <row r="1436" spans="1:4" ht="12" customHeight="1">
      <c r="A1436" s="234"/>
      <c r="B1436" s="27" t="s">
        <v>820</v>
      </c>
      <c r="C1436" s="13">
        <v>100</v>
      </c>
      <c r="D1436" s="14">
        <v>1.4111</v>
      </c>
    </row>
    <row r="1437" spans="1:4" ht="12" customHeight="1">
      <c r="A1437" s="234"/>
      <c r="B1437" s="78" t="s">
        <v>821</v>
      </c>
      <c r="C1437" s="13">
        <v>20</v>
      </c>
      <c r="D1437" s="80">
        <v>0.27779999999999999</v>
      </c>
    </row>
    <row r="1438" spans="1:4" ht="12" customHeight="1">
      <c r="A1438" s="234"/>
      <c r="B1438" s="79"/>
      <c r="C1438" s="13">
        <v>20</v>
      </c>
      <c r="D1438" s="81"/>
    </row>
    <row r="1439" spans="1:4" ht="12" customHeight="1">
      <c r="A1439" s="234"/>
      <c r="B1439" s="27" t="s">
        <v>822</v>
      </c>
      <c r="C1439" s="13">
        <v>50</v>
      </c>
      <c r="D1439" s="14">
        <v>0.50829999999999997</v>
      </c>
    </row>
    <row r="1440" spans="1:4" ht="12" customHeight="1">
      <c r="A1440" s="234"/>
      <c r="B1440" s="27" t="s">
        <v>823</v>
      </c>
      <c r="C1440" s="13">
        <v>30</v>
      </c>
      <c r="D1440" s="14">
        <v>0.45669999999999999</v>
      </c>
    </row>
    <row r="1441" spans="1:4" ht="12" customHeight="1">
      <c r="A1441" s="234"/>
      <c r="B1441" s="27" t="s">
        <v>824</v>
      </c>
      <c r="C1441" s="13">
        <v>50</v>
      </c>
      <c r="D1441" s="14">
        <v>0.7611</v>
      </c>
    </row>
    <row r="1442" spans="1:4" ht="12" customHeight="1">
      <c r="A1442" s="234"/>
      <c r="B1442" s="27" t="s">
        <v>825</v>
      </c>
      <c r="C1442" s="13">
        <v>25</v>
      </c>
      <c r="D1442" s="14">
        <v>0.38059999999999999</v>
      </c>
    </row>
    <row r="1443" spans="1:4" ht="12" customHeight="1">
      <c r="A1443" s="234"/>
      <c r="B1443" s="27" t="s">
        <v>826</v>
      </c>
      <c r="C1443" s="13">
        <v>40</v>
      </c>
      <c r="D1443" s="14">
        <v>0.47110000000000002</v>
      </c>
    </row>
    <row r="1444" spans="1:4" ht="12" customHeight="1">
      <c r="A1444" s="234"/>
      <c r="B1444" s="88" t="s">
        <v>827</v>
      </c>
      <c r="C1444" s="13">
        <v>45</v>
      </c>
      <c r="D1444" s="80">
        <v>1.1417000000000002</v>
      </c>
    </row>
    <row r="1445" spans="1:4" ht="12" customHeight="1">
      <c r="A1445" s="234"/>
      <c r="B1445" s="89"/>
      <c r="C1445" s="13">
        <v>30</v>
      </c>
      <c r="D1445" s="81"/>
    </row>
    <row r="1446" spans="1:4" ht="12" customHeight="1">
      <c r="A1446" s="234"/>
      <c r="B1446" s="27" t="s">
        <v>828</v>
      </c>
      <c r="C1446" s="13">
        <v>30</v>
      </c>
      <c r="D1446" s="14">
        <v>0.45500000000000002</v>
      </c>
    </row>
    <row r="1447" spans="1:4" ht="12" customHeight="1">
      <c r="A1447" s="234"/>
      <c r="B1447" s="78" t="s">
        <v>829</v>
      </c>
      <c r="C1447" s="13">
        <v>20</v>
      </c>
      <c r="D1447" s="80">
        <v>0.60880000000000001</v>
      </c>
    </row>
    <row r="1448" spans="1:4" ht="12" customHeight="1">
      <c r="A1448" s="234"/>
      <c r="B1448" s="79"/>
      <c r="C1448" s="13">
        <v>20</v>
      </c>
      <c r="D1448" s="81"/>
    </row>
    <row r="1449" spans="1:4" ht="12" customHeight="1">
      <c r="A1449" s="234"/>
      <c r="B1449" s="27" t="s">
        <v>830</v>
      </c>
      <c r="C1449" s="13">
        <v>30</v>
      </c>
      <c r="D1449" s="14">
        <v>0.45669999999999999</v>
      </c>
    </row>
    <row r="1450" spans="1:4" ht="12" customHeight="1">
      <c r="A1450" s="234"/>
      <c r="B1450" s="27" t="s">
        <v>831</v>
      </c>
      <c r="C1450" s="13">
        <v>20</v>
      </c>
      <c r="D1450" s="14">
        <v>0.3044</v>
      </c>
    </row>
    <row r="1451" spans="1:4" ht="12" customHeight="1">
      <c r="A1451" s="234"/>
      <c r="B1451" s="27" t="s">
        <v>832</v>
      </c>
      <c r="C1451" s="13">
        <v>35</v>
      </c>
      <c r="D1451" s="14">
        <v>0.3947</v>
      </c>
    </row>
    <row r="1452" spans="1:4" ht="12" customHeight="1">
      <c r="A1452" s="234"/>
      <c r="B1452" s="78" t="s">
        <v>833</v>
      </c>
      <c r="C1452" s="13">
        <v>50</v>
      </c>
      <c r="D1452" s="80">
        <v>1.4460999999999999</v>
      </c>
    </row>
    <row r="1453" spans="1:4" s="11" customFormat="1" ht="12" customHeight="1">
      <c r="A1453" s="234"/>
      <c r="B1453" s="79"/>
      <c r="C1453" s="13">
        <v>45</v>
      </c>
      <c r="D1453" s="81"/>
    </row>
    <row r="1454" spans="1:4" ht="12" customHeight="1">
      <c r="A1454" s="234"/>
      <c r="B1454" s="78" t="s">
        <v>834</v>
      </c>
      <c r="C1454" s="13">
        <v>30</v>
      </c>
      <c r="D1454" s="80">
        <v>1.2178</v>
      </c>
    </row>
    <row r="1455" spans="1:4" ht="12" customHeight="1">
      <c r="A1455" s="234"/>
      <c r="B1455" s="79"/>
      <c r="C1455" s="13">
        <v>50</v>
      </c>
      <c r="D1455" s="81"/>
    </row>
    <row r="1456" spans="1:4" ht="12" customHeight="1">
      <c r="A1456" s="234"/>
      <c r="B1456" s="27" t="s">
        <v>835</v>
      </c>
      <c r="C1456" s="13">
        <v>45</v>
      </c>
      <c r="D1456" s="14">
        <v>0.68500000000000005</v>
      </c>
    </row>
    <row r="1457" spans="1:4" ht="12" customHeight="1">
      <c r="A1457" s="234"/>
      <c r="B1457" s="27" t="s">
        <v>836</v>
      </c>
      <c r="C1457" s="13">
        <v>45</v>
      </c>
      <c r="D1457" s="14">
        <v>0.68500000000000005</v>
      </c>
    </row>
    <row r="1458" spans="1:4" ht="12" customHeight="1">
      <c r="A1458" s="234"/>
      <c r="B1458" s="27" t="s">
        <v>837</v>
      </c>
      <c r="C1458" s="13">
        <v>90</v>
      </c>
      <c r="D1458" s="14">
        <v>1.37</v>
      </c>
    </row>
    <row r="1459" spans="1:4" ht="12" customHeight="1">
      <c r="A1459" s="234"/>
      <c r="B1459" s="78" t="s">
        <v>838</v>
      </c>
      <c r="C1459" s="13">
        <v>80</v>
      </c>
      <c r="D1459" s="80">
        <v>2.6368999999999998</v>
      </c>
    </row>
    <row r="1460" spans="1:4" ht="12" customHeight="1">
      <c r="A1460" s="234"/>
      <c r="B1460" s="129"/>
      <c r="C1460" s="13">
        <v>95</v>
      </c>
      <c r="D1460" s="82"/>
    </row>
    <row r="1461" spans="1:4" ht="12" customHeight="1">
      <c r="A1461" s="234"/>
      <c r="B1461" s="79"/>
      <c r="C1461" s="13">
        <v>95</v>
      </c>
      <c r="D1461" s="81"/>
    </row>
    <row r="1462" spans="1:4" ht="12" customHeight="1">
      <c r="A1462" s="234"/>
      <c r="B1462" s="78" t="s">
        <v>839</v>
      </c>
      <c r="C1462" s="13">
        <v>80</v>
      </c>
      <c r="D1462" s="80">
        <v>0.87109999999999999</v>
      </c>
    </row>
    <row r="1463" spans="1:4" ht="12" customHeight="1">
      <c r="A1463" s="234"/>
      <c r="B1463" s="79"/>
      <c r="C1463" s="13">
        <v>80</v>
      </c>
      <c r="D1463" s="81"/>
    </row>
    <row r="1464" spans="1:4" ht="12" customHeight="1">
      <c r="A1464" s="234"/>
      <c r="B1464" s="27" t="s">
        <v>840</v>
      </c>
      <c r="C1464" s="13">
        <v>40</v>
      </c>
      <c r="D1464" s="14">
        <v>0.4511</v>
      </c>
    </row>
    <row r="1465" spans="1:4" ht="12" customHeight="1">
      <c r="A1465" s="234"/>
      <c r="B1465" s="78" t="s">
        <v>841</v>
      </c>
      <c r="C1465" s="13">
        <v>80</v>
      </c>
      <c r="D1465" s="80">
        <v>1.2934000000000001</v>
      </c>
    </row>
    <row r="1466" spans="1:4" ht="12" customHeight="1">
      <c r="A1466" s="234"/>
      <c r="B1466" s="79"/>
      <c r="C1466" s="13">
        <v>80</v>
      </c>
      <c r="D1466" s="81"/>
    </row>
    <row r="1467" spans="1:4" ht="12" customHeight="1">
      <c r="A1467" s="234"/>
      <c r="B1467" s="27" t="s">
        <v>842</v>
      </c>
      <c r="C1467" s="13">
        <v>95</v>
      </c>
      <c r="D1467" s="14">
        <v>1.0819000000000001</v>
      </c>
    </row>
    <row r="1468" spans="1:4" ht="12" customHeight="1">
      <c r="A1468" s="234"/>
      <c r="B1468" s="39" t="s">
        <v>843</v>
      </c>
      <c r="C1468" s="13">
        <v>40</v>
      </c>
      <c r="D1468" s="14">
        <v>0.36</v>
      </c>
    </row>
    <row r="1469" spans="1:4" ht="12" customHeight="1">
      <c r="A1469" s="234"/>
      <c r="B1469" s="39" t="s">
        <v>844</v>
      </c>
      <c r="C1469" s="13">
        <v>95</v>
      </c>
      <c r="D1469" s="14">
        <v>0.33779999999999999</v>
      </c>
    </row>
    <row r="1470" spans="1:4" ht="12" customHeight="1">
      <c r="A1470" s="234"/>
      <c r="B1470" s="78" t="s">
        <v>845</v>
      </c>
      <c r="C1470" s="13">
        <v>30</v>
      </c>
      <c r="D1470" s="80">
        <v>0.39140000000000003</v>
      </c>
    </row>
    <row r="1471" spans="1:4" ht="12" customHeight="1">
      <c r="A1471" s="234"/>
      <c r="B1471" s="79"/>
      <c r="C1471" s="13">
        <v>35</v>
      </c>
      <c r="D1471" s="81"/>
    </row>
    <row r="1472" spans="1:4" ht="12" customHeight="1">
      <c r="A1472" s="234"/>
      <c r="B1472" s="27" t="s">
        <v>846</v>
      </c>
      <c r="C1472" s="13">
        <v>40</v>
      </c>
      <c r="D1472" s="14">
        <v>0.1356</v>
      </c>
    </row>
    <row r="1473" spans="1:4" ht="12" customHeight="1">
      <c r="A1473" s="234"/>
      <c r="B1473" s="88" t="s">
        <v>847</v>
      </c>
      <c r="C1473" s="13">
        <v>30</v>
      </c>
      <c r="D1473" s="80">
        <v>0.6089</v>
      </c>
    </row>
    <row r="1474" spans="1:4" ht="12" customHeight="1">
      <c r="A1474" s="234"/>
      <c r="B1474" s="89"/>
      <c r="C1474" s="13">
        <v>10</v>
      </c>
      <c r="D1474" s="81"/>
    </row>
    <row r="1475" spans="1:4" ht="12" customHeight="1">
      <c r="A1475" s="234"/>
      <c r="B1475" s="27" t="s">
        <v>848</v>
      </c>
      <c r="C1475" s="13">
        <v>50</v>
      </c>
      <c r="D1475" s="14">
        <v>0.7611</v>
      </c>
    </row>
    <row r="1476" spans="1:4" ht="12" customHeight="1">
      <c r="A1476" s="234"/>
      <c r="B1476" s="27" t="s">
        <v>849</v>
      </c>
      <c r="C1476" s="13">
        <v>85</v>
      </c>
      <c r="D1476" s="14">
        <v>0.32579999999999998</v>
      </c>
    </row>
    <row r="1477" spans="1:4" ht="12" customHeight="1">
      <c r="A1477" s="234"/>
      <c r="B1477" s="27" t="s">
        <v>850</v>
      </c>
      <c r="C1477" s="13">
        <v>30</v>
      </c>
      <c r="D1477" s="14">
        <v>0.45669999999999999</v>
      </c>
    </row>
    <row r="1478" spans="1:4" ht="12" customHeight="1">
      <c r="A1478" s="234"/>
      <c r="B1478" s="27" t="s">
        <v>851</v>
      </c>
      <c r="C1478" s="13">
        <v>25</v>
      </c>
      <c r="D1478" s="14">
        <v>0.38059999999999999</v>
      </c>
    </row>
    <row r="1479" spans="1:4" ht="12" customHeight="1">
      <c r="A1479" s="234"/>
      <c r="B1479" s="88" t="s">
        <v>852</v>
      </c>
      <c r="C1479" s="13">
        <v>40</v>
      </c>
      <c r="D1479" s="80">
        <v>0.7611</v>
      </c>
    </row>
    <row r="1480" spans="1:4" ht="12" customHeight="1">
      <c r="A1480" s="234"/>
      <c r="B1480" s="89"/>
      <c r="C1480" s="13">
        <v>10</v>
      </c>
      <c r="D1480" s="81"/>
    </row>
    <row r="1481" spans="1:4" ht="12" customHeight="1">
      <c r="A1481" s="234"/>
      <c r="B1481" s="39" t="s">
        <v>853</v>
      </c>
      <c r="C1481" s="13">
        <v>65</v>
      </c>
      <c r="D1481" s="14">
        <v>0.97499999999999998</v>
      </c>
    </row>
    <row r="1482" spans="1:4" ht="12" customHeight="1">
      <c r="A1482" s="234"/>
      <c r="B1482" s="27" t="s">
        <v>854</v>
      </c>
      <c r="C1482" s="13">
        <v>30</v>
      </c>
      <c r="D1482" s="14">
        <v>0.155</v>
      </c>
    </row>
    <row r="1483" spans="1:4" ht="12" customHeight="1">
      <c r="A1483" s="234"/>
      <c r="B1483" s="27" t="s">
        <v>855</v>
      </c>
      <c r="C1483" s="13">
        <v>100</v>
      </c>
      <c r="D1483" s="14">
        <v>1.5222</v>
      </c>
    </row>
    <row r="1484" spans="1:4" ht="12" customHeight="1">
      <c r="A1484" s="234"/>
      <c r="B1484" s="39" t="s">
        <v>856</v>
      </c>
      <c r="C1484" s="13">
        <v>30</v>
      </c>
      <c r="D1484" s="14">
        <v>0.15329999999999999</v>
      </c>
    </row>
    <row r="1485" spans="1:4" ht="12" customHeight="1">
      <c r="A1485" s="234"/>
      <c r="B1485" s="27" t="s">
        <v>857</v>
      </c>
      <c r="C1485" s="13">
        <v>200</v>
      </c>
      <c r="D1485" s="14">
        <v>1.7778</v>
      </c>
    </row>
    <row r="1486" spans="1:4" ht="12" customHeight="1">
      <c r="A1486" s="234"/>
      <c r="B1486" s="27" t="s">
        <v>858</v>
      </c>
      <c r="C1486" s="13">
        <v>30</v>
      </c>
      <c r="D1486" s="14">
        <v>0.45</v>
      </c>
    </row>
    <row r="1487" spans="1:4" ht="12" customHeight="1">
      <c r="A1487" s="234"/>
      <c r="B1487" s="27" t="s">
        <v>859</v>
      </c>
      <c r="C1487" s="13">
        <v>30</v>
      </c>
      <c r="D1487" s="14">
        <v>0.28170000000000001</v>
      </c>
    </row>
    <row r="1488" spans="1:4" ht="12" customHeight="1">
      <c r="A1488" s="234"/>
      <c r="B1488" s="27" t="s">
        <v>860</v>
      </c>
      <c r="C1488" s="13">
        <v>90</v>
      </c>
      <c r="D1488" s="14">
        <v>1.37</v>
      </c>
    </row>
    <row r="1489" spans="1:4" ht="12" customHeight="1">
      <c r="A1489" s="234"/>
      <c r="B1489" s="27" t="s">
        <v>861</v>
      </c>
      <c r="C1489" s="13">
        <v>40</v>
      </c>
      <c r="D1489" s="14">
        <v>0.58440000000000003</v>
      </c>
    </row>
    <row r="1490" spans="1:4" ht="12" customHeight="1">
      <c r="A1490" s="234"/>
      <c r="B1490" s="27" t="s">
        <v>862</v>
      </c>
      <c r="C1490" s="13">
        <v>30</v>
      </c>
      <c r="D1490" s="14">
        <v>0.45669999999999999</v>
      </c>
    </row>
    <row r="1491" spans="1:4" ht="12" customHeight="1">
      <c r="A1491" s="234"/>
      <c r="B1491" s="27" t="s">
        <v>863</v>
      </c>
      <c r="C1491" s="13">
        <v>30</v>
      </c>
      <c r="D1491" s="14">
        <v>0.33829999999999999</v>
      </c>
    </row>
    <row r="1492" spans="1:4" ht="12" customHeight="1">
      <c r="A1492" s="234"/>
      <c r="B1492" s="27" t="s">
        <v>864</v>
      </c>
      <c r="C1492" s="13">
        <v>40</v>
      </c>
      <c r="D1492" s="14">
        <v>0.6089</v>
      </c>
    </row>
    <row r="1493" spans="1:4" ht="12" customHeight="1">
      <c r="A1493" s="234"/>
      <c r="B1493" s="27" t="s">
        <v>865</v>
      </c>
      <c r="C1493" s="13">
        <v>50</v>
      </c>
      <c r="D1493" s="14">
        <v>0.42220000000000002</v>
      </c>
    </row>
    <row r="1494" spans="1:4" ht="12" customHeight="1">
      <c r="A1494" s="234"/>
      <c r="B1494" s="27" t="s">
        <v>866</v>
      </c>
      <c r="C1494" s="13">
        <v>30</v>
      </c>
      <c r="D1494" s="14">
        <v>0.45669999999999999</v>
      </c>
    </row>
    <row r="1495" spans="1:4" ht="12" customHeight="1">
      <c r="A1495" s="234"/>
      <c r="B1495" s="27" t="s">
        <v>867</v>
      </c>
      <c r="C1495" s="13">
        <v>36</v>
      </c>
      <c r="D1495" s="14">
        <v>0.54800000000000004</v>
      </c>
    </row>
    <row r="1496" spans="1:4" ht="12" customHeight="1">
      <c r="A1496" s="234"/>
      <c r="B1496" s="78" t="s">
        <v>868</v>
      </c>
      <c r="C1496" s="13">
        <v>100</v>
      </c>
      <c r="D1496" s="80">
        <v>1.2945</v>
      </c>
    </row>
    <row r="1497" spans="1:4" ht="12" customHeight="1">
      <c r="A1497" s="234"/>
      <c r="B1497" s="79"/>
      <c r="C1497" s="13">
        <v>150</v>
      </c>
      <c r="D1497" s="81"/>
    </row>
    <row r="1498" spans="1:4" ht="12" customHeight="1">
      <c r="A1498" s="234"/>
      <c r="B1498" s="27" t="s">
        <v>869</v>
      </c>
      <c r="C1498" s="13">
        <v>95</v>
      </c>
      <c r="D1498" s="14">
        <v>1.4460999999999999</v>
      </c>
    </row>
    <row r="1499" spans="1:4" ht="12" customHeight="1">
      <c r="A1499" s="234"/>
      <c r="B1499" s="78" t="s">
        <v>870</v>
      </c>
      <c r="C1499" s="13">
        <v>30</v>
      </c>
      <c r="D1499" s="80">
        <v>0.46</v>
      </c>
    </row>
    <row r="1500" spans="1:4" ht="12" customHeight="1">
      <c r="A1500" s="234"/>
      <c r="B1500" s="79"/>
      <c r="C1500" s="13">
        <v>30</v>
      </c>
      <c r="D1500" s="81"/>
    </row>
    <row r="1501" spans="1:4" ht="12" customHeight="1">
      <c r="A1501" s="234"/>
      <c r="B1501" s="78" t="s">
        <v>871</v>
      </c>
      <c r="C1501" s="13">
        <v>20</v>
      </c>
      <c r="D1501" s="80">
        <v>0.3634</v>
      </c>
    </row>
    <row r="1502" spans="1:4" ht="12" customHeight="1">
      <c r="A1502" s="234"/>
      <c r="B1502" s="79"/>
      <c r="C1502" s="13">
        <v>30</v>
      </c>
      <c r="D1502" s="81"/>
    </row>
    <row r="1503" spans="1:4" ht="12" customHeight="1">
      <c r="A1503" s="234"/>
      <c r="B1503" s="27" t="s">
        <v>872</v>
      </c>
      <c r="C1503" s="13">
        <v>30</v>
      </c>
      <c r="D1503" s="14">
        <v>0.32169999999999999</v>
      </c>
    </row>
    <row r="1504" spans="1:4" ht="12" customHeight="1">
      <c r="A1504" s="234"/>
      <c r="B1504" s="27" t="s">
        <v>873</v>
      </c>
      <c r="C1504" s="13">
        <v>20</v>
      </c>
      <c r="D1504" s="14">
        <v>0.22670000000000001</v>
      </c>
    </row>
    <row r="1505" spans="1:4" ht="12" customHeight="1">
      <c r="A1505" s="234"/>
      <c r="B1505" s="78" t="s">
        <v>874</v>
      </c>
      <c r="C1505" s="13">
        <v>100</v>
      </c>
      <c r="D1505" s="80">
        <v>3.0444</v>
      </c>
    </row>
    <row r="1506" spans="1:4" ht="12" customHeight="1">
      <c r="A1506" s="234"/>
      <c r="B1506" s="79"/>
      <c r="C1506" s="13">
        <v>100</v>
      </c>
      <c r="D1506" s="81"/>
    </row>
    <row r="1507" spans="1:4" ht="12" customHeight="1">
      <c r="A1507" s="234"/>
      <c r="B1507" s="27" t="s">
        <v>875</v>
      </c>
      <c r="C1507" s="13">
        <v>30</v>
      </c>
      <c r="D1507" s="14">
        <v>0.21329999999999999</v>
      </c>
    </row>
    <row r="1508" spans="1:4" ht="12" customHeight="1">
      <c r="A1508" s="234"/>
      <c r="B1508" s="27" t="s">
        <v>876</v>
      </c>
      <c r="C1508" s="13">
        <v>30</v>
      </c>
      <c r="D1508" s="14">
        <v>0.45669999999999999</v>
      </c>
    </row>
    <row r="1509" spans="1:4" ht="12" customHeight="1">
      <c r="A1509" s="234"/>
      <c r="B1509" s="78" t="s">
        <v>877</v>
      </c>
      <c r="C1509" s="13">
        <v>45</v>
      </c>
      <c r="D1509" s="80">
        <v>1.0527</v>
      </c>
    </row>
    <row r="1510" spans="1:4" ht="12" customHeight="1">
      <c r="A1510" s="234"/>
      <c r="B1510" s="129"/>
      <c r="C1510" s="13">
        <v>20</v>
      </c>
      <c r="D1510" s="82"/>
    </row>
    <row r="1511" spans="1:4" ht="12" customHeight="1">
      <c r="A1511" s="234"/>
      <c r="B1511" s="79"/>
      <c r="C1511" s="13">
        <v>30</v>
      </c>
      <c r="D1511" s="81"/>
    </row>
    <row r="1512" spans="1:4" ht="12" customHeight="1">
      <c r="A1512" s="234"/>
      <c r="B1512" s="27" t="s">
        <v>878</v>
      </c>
      <c r="C1512" s="13">
        <v>45</v>
      </c>
      <c r="D1512" s="14">
        <v>0.68500000000000005</v>
      </c>
    </row>
    <row r="1513" spans="1:4" ht="12" customHeight="1">
      <c r="A1513" s="234"/>
      <c r="B1513" s="27" t="s">
        <v>879</v>
      </c>
      <c r="C1513" s="13">
        <v>60</v>
      </c>
      <c r="D1513" s="14">
        <v>0.71</v>
      </c>
    </row>
    <row r="1514" spans="1:4" ht="12" customHeight="1">
      <c r="A1514" s="234"/>
      <c r="B1514" s="27" t="s">
        <v>880</v>
      </c>
      <c r="C1514" s="13">
        <v>30</v>
      </c>
      <c r="D1514" s="14">
        <v>0.1217</v>
      </c>
    </row>
    <row r="1515" spans="1:4" ht="12" customHeight="1">
      <c r="A1515" s="234"/>
      <c r="B1515" s="27" t="s">
        <v>881</v>
      </c>
      <c r="C1515" s="13">
        <v>30</v>
      </c>
      <c r="D1515" s="14">
        <v>0.45669999999999999</v>
      </c>
    </row>
    <row r="1516" spans="1:4" ht="12" customHeight="1">
      <c r="A1516" s="234"/>
      <c r="B1516" s="27" t="s">
        <v>882</v>
      </c>
      <c r="C1516" s="13">
        <v>30</v>
      </c>
      <c r="D1516" s="14">
        <v>0.44829999999999998</v>
      </c>
    </row>
    <row r="1517" spans="1:4" ht="12" customHeight="1">
      <c r="A1517" s="234"/>
      <c r="B1517" s="27" t="s">
        <v>883</v>
      </c>
      <c r="C1517" s="13">
        <v>60</v>
      </c>
      <c r="D1517" s="14">
        <v>0.9133</v>
      </c>
    </row>
    <row r="1518" spans="1:4" ht="12" customHeight="1">
      <c r="A1518" s="234"/>
      <c r="B1518" s="27" t="s">
        <v>884</v>
      </c>
      <c r="C1518" s="13">
        <v>40</v>
      </c>
      <c r="D1518" s="14">
        <v>0.6089</v>
      </c>
    </row>
    <row r="1519" spans="1:4" ht="12" customHeight="1">
      <c r="A1519" s="234"/>
      <c r="B1519" s="78" t="s">
        <v>885</v>
      </c>
      <c r="C1519" s="13">
        <v>85</v>
      </c>
      <c r="D1519" s="80">
        <v>1.3702999999999999</v>
      </c>
    </row>
    <row r="1520" spans="1:4" ht="12" customHeight="1">
      <c r="A1520" s="234"/>
      <c r="B1520" s="79"/>
      <c r="C1520" s="13">
        <v>50</v>
      </c>
      <c r="D1520" s="81"/>
    </row>
    <row r="1521" spans="1:4" ht="12" customHeight="1">
      <c r="A1521" s="234"/>
      <c r="B1521" s="27" t="s">
        <v>886</v>
      </c>
      <c r="C1521" s="13">
        <v>100</v>
      </c>
      <c r="D1521" s="14">
        <v>1.5222</v>
      </c>
    </row>
    <row r="1522" spans="1:4" ht="12" customHeight="1">
      <c r="A1522" s="234"/>
      <c r="B1522" s="78" t="s">
        <v>887</v>
      </c>
      <c r="C1522" s="13">
        <v>30</v>
      </c>
      <c r="D1522" s="80">
        <v>0.82169999999999999</v>
      </c>
    </row>
    <row r="1523" spans="1:4" ht="12" customHeight="1">
      <c r="A1523" s="234"/>
      <c r="B1523" s="79"/>
      <c r="C1523" s="13">
        <v>30</v>
      </c>
      <c r="D1523" s="81"/>
    </row>
    <row r="1524" spans="1:4" ht="12" customHeight="1">
      <c r="A1524" s="234"/>
      <c r="B1524" s="27" t="s">
        <v>888</v>
      </c>
      <c r="C1524" s="13">
        <v>100</v>
      </c>
      <c r="D1524" s="14">
        <v>1.5222</v>
      </c>
    </row>
    <row r="1525" spans="1:4" ht="12" customHeight="1">
      <c r="A1525" s="235"/>
      <c r="B1525" s="27" t="s">
        <v>889</v>
      </c>
      <c r="C1525" s="13">
        <v>30</v>
      </c>
      <c r="D1525" s="14">
        <v>0.45669999999999999</v>
      </c>
    </row>
    <row r="1526" spans="1:4" ht="12" customHeight="1">
      <c r="A1526" s="236" t="s">
        <v>1176</v>
      </c>
      <c r="B1526" s="27">
        <v>6</v>
      </c>
      <c r="C1526" s="13">
        <f>SUM(C1527:C1536)</f>
        <v>620</v>
      </c>
      <c r="D1526" s="14">
        <v>9</v>
      </c>
    </row>
    <row r="1527" spans="1:4" ht="12" customHeight="1">
      <c r="A1527" s="229" t="s">
        <v>890</v>
      </c>
      <c r="B1527" s="33" t="s">
        <v>891</v>
      </c>
      <c r="C1527" s="13">
        <v>10</v>
      </c>
      <c r="D1527" s="14">
        <v>0.1522</v>
      </c>
    </row>
    <row r="1528" spans="1:4" ht="12" customHeight="1">
      <c r="A1528" s="230"/>
      <c r="B1528" s="33" t="s">
        <v>892</v>
      </c>
      <c r="C1528" s="13">
        <v>240</v>
      </c>
      <c r="D1528" s="14">
        <v>3.6533000000000002</v>
      </c>
    </row>
    <row r="1529" spans="1:4" ht="12" customHeight="1">
      <c r="A1529" s="230"/>
      <c r="B1529" s="33" t="s">
        <v>893</v>
      </c>
      <c r="C1529" s="13">
        <v>40</v>
      </c>
      <c r="D1529" s="14">
        <v>0.6089</v>
      </c>
    </row>
    <row r="1530" spans="1:4" ht="12" customHeight="1">
      <c r="A1530" s="230"/>
      <c r="B1530" s="113" t="s">
        <v>894</v>
      </c>
      <c r="C1530" s="13">
        <v>45</v>
      </c>
      <c r="D1530" s="80">
        <v>0.65579999999999994</v>
      </c>
    </row>
    <row r="1531" spans="1:4" ht="12" customHeight="1">
      <c r="A1531" s="230"/>
      <c r="B1531" s="115"/>
      <c r="C1531" s="13">
        <v>30</v>
      </c>
      <c r="D1531" s="81"/>
    </row>
    <row r="1532" spans="1:4" ht="12" customHeight="1">
      <c r="A1532" s="230"/>
      <c r="B1532" s="33" t="s">
        <v>895</v>
      </c>
      <c r="C1532" s="13">
        <v>80</v>
      </c>
      <c r="D1532" s="14">
        <v>1.2178</v>
      </c>
    </row>
    <row r="1533" spans="1:4" ht="12" customHeight="1">
      <c r="A1533" s="230"/>
      <c r="B1533" s="113" t="s">
        <v>896</v>
      </c>
      <c r="C1533" s="13">
        <v>30</v>
      </c>
      <c r="D1533" s="80">
        <v>2.6638999999999999</v>
      </c>
    </row>
    <row r="1534" spans="1:4" ht="12" customHeight="1">
      <c r="A1534" s="230"/>
      <c r="B1534" s="114"/>
      <c r="C1534" s="13">
        <v>50</v>
      </c>
      <c r="D1534" s="82"/>
    </row>
    <row r="1535" spans="1:4" ht="12" customHeight="1">
      <c r="A1535" s="230"/>
      <c r="B1535" s="114"/>
      <c r="C1535" s="13">
        <v>65</v>
      </c>
      <c r="D1535" s="82"/>
    </row>
    <row r="1536" spans="1:4" ht="12" customHeight="1">
      <c r="A1536" s="231"/>
      <c r="B1536" s="115"/>
      <c r="C1536" s="13">
        <v>30</v>
      </c>
      <c r="D1536" s="81"/>
    </row>
    <row r="1537" spans="1:4" ht="12" customHeight="1">
      <c r="A1537" s="232" t="s">
        <v>1177</v>
      </c>
      <c r="B1537" s="36">
        <v>7</v>
      </c>
      <c r="C1537" s="13">
        <f>SUM(C1538:C1545)</f>
        <v>265</v>
      </c>
      <c r="D1537" s="31">
        <v>3</v>
      </c>
    </row>
    <row r="1538" spans="1:4" ht="12" customHeight="1">
      <c r="A1538" s="233" t="s">
        <v>897</v>
      </c>
      <c r="B1538" s="39" t="s">
        <v>898</v>
      </c>
      <c r="C1538" s="13">
        <v>20</v>
      </c>
      <c r="D1538" s="14">
        <v>0.2878</v>
      </c>
    </row>
    <row r="1539" spans="1:4" ht="12" customHeight="1">
      <c r="A1539" s="234"/>
      <c r="B1539" s="39" t="s">
        <v>899</v>
      </c>
      <c r="C1539" s="13">
        <v>50</v>
      </c>
      <c r="D1539" s="14">
        <v>0.7611</v>
      </c>
    </row>
    <row r="1540" spans="1:4" ht="12" customHeight="1">
      <c r="A1540" s="234"/>
      <c r="B1540" s="39" t="s">
        <v>900</v>
      </c>
      <c r="C1540" s="13">
        <v>20</v>
      </c>
      <c r="D1540" s="14">
        <v>0.3044</v>
      </c>
    </row>
    <row r="1541" spans="1:4" ht="12" customHeight="1">
      <c r="A1541" s="234"/>
      <c r="B1541" s="39" t="s">
        <v>901</v>
      </c>
      <c r="C1541" s="13">
        <v>30</v>
      </c>
      <c r="D1541" s="14">
        <v>0.39829999999999999</v>
      </c>
    </row>
    <row r="1542" spans="1:4" ht="12" customHeight="1">
      <c r="A1542" s="234"/>
      <c r="B1542" s="88" t="s">
        <v>902</v>
      </c>
      <c r="C1542" s="13">
        <v>40</v>
      </c>
      <c r="D1542" s="80">
        <v>0.47109999999999996</v>
      </c>
    </row>
    <row r="1543" spans="1:4" ht="12" customHeight="1">
      <c r="A1543" s="234"/>
      <c r="B1543" s="89"/>
      <c r="C1543" s="13">
        <v>40</v>
      </c>
      <c r="D1543" s="81"/>
    </row>
    <row r="1544" spans="1:4" ht="12" customHeight="1">
      <c r="A1544" s="234"/>
      <c r="B1544" s="39" t="s">
        <v>903</v>
      </c>
      <c r="C1544" s="13">
        <v>50</v>
      </c>
      <c r="D1544" s="14">
        <v>0.37219999999999998</v>
      </c>
    </row>
    <row r="1545" spans="1:4" ht="12" customHeight="1">
      <c r="A1545" s="235"/>
      <c r="B1545" s="39" t="s">
        <v>904</v>
      </c>
      <c r="C1545" s="13">
        <v>15</v>
      </c>
      <c r="D1545" s="14">
        <v>0.2283</v>
      </c>
    </row>
    <row r="1546" spans="1:4" ht="12" customHeight="1">
      <c r="A1546" s="236" t="s">
        <v>1178</v>
      </c>
      <c r="B1546" s="39">
        <v>6</v>
      </c>
      <c r="C1546" s="13">
        <f>SUM(C1547:C1553)</f>
        <v>229</v>
      </c>
      <c r="D1546" s="14">
        <v>3</v>
      </c>
    </row>
    <row r="1547" spans="1:4" ht="12" customHeight="1">
      <c r="A1547" s="161" t="s">
        <v>905</v>
      </c>
      <c r="B1547" s="33" t="s">
        <v>906</v>
      </c>
      <c r="C1547" s="13">
        <v>25</v>
      </c>
      <c r="D1547" s="14">
        <v>0.3</v>
      </c>
    </row>
    <row r="1548" spans="1:4" ht="12" customHeight="1">
      <c r="A1548" s="162"/>
      <c r="B1548" s="33" t="s">
        <v>907</v>
      </c>
      <c r="C1548" s="13">
        <v>49</v>
      </c>
      <c r="D1548" s="14">
        <v>0.74590000000000001</v>
      </c>
    </row>
    <row r="1549" spans="1:4" ht="12" customHeight="1">
      <c r="A1549" s="162"/>
      <c r="B1549" s="33" t="s">
        <v>908</v>
      </c>
      <c r="C1549" s="13">
        <v>15</v>
      </c>
      <c r="D1549" s="14">
        <v>0.2283</v>
      </c>
    </row>
    <row r="1550" spans="1:4" ht="12" customHeight="1">
      <c r="A1550" s="162"/>
      <c r="B1550" s="33" t="s">
        <v>909</v>
      </c>
      <c r="C1550" s="13">
        <v>50</v>
      </c>
      <c r="D1550" s="14">
        <v>0.7611</v>
      </c>
    </row>
    <row r="1551" spans="1:4" ht="12" customHeight="1">
      <c r="A1551" s="162"/>
      <c r="B1551" s="33" t="s">
        <v>910</v>
      </c>
      <c r="C1551" s="13">
        <v>20</v>
      </c>
      <c r="D1551" s="14">
        <v>0.3044</v>
      </c>
    </row>
    <row r="1552" spans="1:4" ht="12" customHeight="1">
      <c r="A1552" s="162"/>
      <c r="B1552" s="113" t="s">
        <v>911</v>
      </c>
      <c r="C1552" s="13">
        <v>50</v>
      </c>
      <c r="D1552" s="80">
        <v>0.5917</v>
      </c>
    </row>
    <row r="1553" spans="1:4" ht="12" customHeight="1">
      <c r="A1553" s="163"/>
      <c r="B1553" s="115"/>
      <c r="C1553" s="13">
        <v>20</v>
      </c>
      <c r="D1553" s="81"/>
    </row>
    <row r="1554" spans="1:4" ht="12" customHeight="1">
      <c r="A1554" s="165" t="s">
        <v>1179</v>
      </c>
      <c r="B1554" s="13">
        <f>SUM(B1555,B1648,B1672)</f>
        <v>67</v>
      </c>
      <c r="C1554" s="13">
        <f>SUM(C1555,C1648,C1672)</f>
        <v>6978</v>
      </c>
      <c r="D1554" s="15">
        <f>SUM(D1555,D1648,D1672)</f>
        <v>74</v>
      </c>
    </row>
    <row r="1555" spans="1:4" ht="12" customHeight="1">
      <c r="A1555" s="164" t="s">
        <v>1180</v>
      </c>
      <c r="B1555" s="35">
        <v>49</v>
      </c>
      <c r="C1555" s="13">
        <f>SUM(C1556:C1647)</f>
        <v>5176</v>
      </c>
      <c r="D1555" s="32">
        <v>55</v>
      </c>
    </row>
    <row r="1556" spans="1:4" ht="12" customHeight="1">
      <c r="A1556" s="161" t="s">
        <v>912</v>
      </c>
      <c r="B1556" s="113" t="s">
        <v>913</v>
      </c>
      <c r="C1556" s="13">
        <v>30</v>
      </c>
      <c r="D1556" s="80">
        <v>0.77829999999999999</v>
      </c>
    </row>
    <row r="1557" spans="1:4" ht="12" customHeight="1">
      <c r="A1557" s="162"/>
      <c r="B1557" s="115"/>
      <c r="C1557" s="13">
        <v>50</v>
      </c>
      <c r="D1557" s="81"/>
    </row>
    <row r="1558" spans="1:4" ht="12" customHeight="1">
      <c r="A1558" s="162"/>
      <c r="B1558" s="33" t="s">
        <v>914</v>
      </c>
      <c r="C1558" s="13">
        <v>80</v>
      </c>
      <c r="D1558" s="14">
        <v>1.2178</v>
      </c>
    </row>
    <row r="1559" spans="1:4" ht="12" customHeight="1">
      <c r="A1559" s="162"/>
      <c r="B1559" s="33" t="s">
        <v>915</v>
      </c>
      <c r="C1559" s="13">
        <v>95</v>
      </c>
      <c r="D1559" s="14">
        <v>1.3722000000000001</v>
      </c>
    </row>
    <row r="1560" spans="1:4" ht="12" customHeight="1">
      <c r="A1560" s="162"/>
      <c r="B1560" s="33" t="s">
        <v>916</v>
      </c>
      <c r="C1560" s="13">
        <v>50</v>
      </c>
      <c r="D1560" s="14">
        <v>0.44719999999999999</v>
      </c>
    </row>
    <row r="1561" spans="1:4" ht="12" customHeight="1">
      <c r="A1561" s="162"/>
      <c r="B1561" s="113" t="s">
        <v>917</v>
      </c>
      <c r="C1561" s="13">
        <v>40</v>
      </c>
      <c r="D1561" s="80">
        <v>1.0589</v>
      </c>
    </row>
    <row r="1562" spans="1:4" ht="12" customHeight="1">
      <c r="A1562" s="162"/>
      <c r="B1562" s="115"/>
      <c r="C1562" s="13">
        <v>50</v>
      </c>
      <c r="D1562" s="81"/>
    </row>
    <row r="1563" spans="1:4" ht="12" customHeight="1">
      <c r="A1563" s="162"/>
      <c r="B1563" s="113" t="s">
        <v>918</v>
      </c>
      <c r="C1563" s="13">
        <v>30</v>
      </c>
      <c r="D1563" s="80">
        <v>0.61610000000000009</v>
      </c>
    </row>
    <row r="1564" spans="1:4" ht="12" customHeight="1">
      <c r="A1564" s="162"/>
      <c r="B1564" s="115"/>
      <c r="C1564" s="13">
        <v>50</v>
      </c>
      <c r="D1564" s="81"/>
    </row>
    <row r="1565" spans="1:4" ht="12" customHeight="1">
      <c r="A1565" s="162"/>
      <c r="B1565" s="33" t="s">
        <v>919</v>
      </c>
      <c r="C1565" s="13">
        <v>45</v>
      </c>
      <c r="D1565" s="14">
        <v>0.38750000000000001</v>
      </c>
    </row>
    <row r="1566" spans="1:4" ht="12" customHeight="1">
      <c r="A1566" s="162"/>
      <c r="B1566" s="113" t="s">
        <v>920</v>
      </c>
      <c r="C1566" s="13">
        <v>70</v>
      </c>
      <c r="D1566" s="80">
        <v>0.33639999999999998</v>
      </c>
    </row>
    <row r="1567" spans="1:4" ht="12" customHeight="1">
      <c r="A1567" s="162"/>
      <c r="B1567" s="115"/>
      <c r="C1567" s="13">
        <v>49</v>
      </c>
      <c r="D1567" s="81"/>
    </row>
    <row r="1568" spans="1:4" ht="12" customHeight="1">
      <c r="A1568" s="162"/>
      <c r="B1568" s="113" t="s">
        <v>921</v>
      </c>
      <c r="C1568" s="13">
        <v>50</v>
      </c>
      <c r="D1568" s="80">
        <v>0.67120000000000002</v>
      </c>
    </row>
    <row r="1569" spans="1:4" ht="12" customHeight="1">
      <c r="A1569" s="162"/>
      <c r="B1569" s="115"/>
      <c r="C1569" s="13">
        <v>40</v>
      </c>
      <c r="D1569" s="81"/>
    </row>
    <row r="1570" spans="1:4" ht="12" customHeight="1">
      <c r="A1570" s="162"/>
      <c r="B1570" s="113" t="s">
        <v>922</v>
      </c>
      <c r="C1570" s="13">
        <v>40</v>
      </c>
      <c r="D1570" s="80">
        <v>0.53</v>
      </c>
    </row>
    <row r="1571" spans="1:4" ht="12" customHeight="1">
      <c r="A1571" s="162"/>
      <c r="B1571" s="115"/>
      <c r="C1571" s="13">
        <v>30</v>
      </c>
      <c r="D1571" s="81"/>
    </row>
    <row r="1572" spans="1:4" ht="12" customHeight="1">
      <c r="A1572" s="162"/>
      <c r="B1572" s="33" t="s">
        <v>923</v>
      </c>
      <c r="C1572" s="13">
        <v>50</v>
      </c>
      <c r="D1572" s="14">
        <v>0.7611</v>
      </c>
    </row>
    <row r="1573" spans="1:4" ht="12" customHeight="1">
      <c r="A1573" s="162"/>
      <c r="B1573" s="33" t="s">
        <v>924</v>
      </c>
      <c r="C1573" s="13">
        <v>75</v>
      </c>
      <c r="D1573" s="14">
        <v>1.1416999999999999</v>
      </c>
    </row>
    <row r="1574" spans="1:4" ht="12" customHeight="1">
      <c r="A1574" s="162"/>
      <c r="B1574" s="113" t="s">
        <v>925</v>
      </c>
      <c r="C1574" s="13">
        <v>25</v>
      </c>
      <c r="D1574" s="80">
        <v>0.13550000000000001</v>
      </c>
    </row>
    <row r="1575" spans="1:4" ht="12" customHeight="1">
      <c r="A1575" s="162"/>
      <c r="B1575" s="115"/>
      <c r="C1575" s="13">
        <v>15</v>
      </c>
      <c r="D1575" s="81"/>
    </row>
    <row r="1576" spans="1:4" ht="12" customHeight="1">
      <c r="A1576" s="162"/>
      <c r="B1576" s="33" t="s">
        <v>926</v>
      </c>
      <c r="C1576" s="13">
        <v>25</v>
      </c>
      <c r="D1576" s="14">
        <v>0.38059999999999999</v>
      </c>
    </row>
    <row r="1577" spans="1:4" ht="12" customHeight="1">
      <c r="A1577" s="162"/>
      <c r="B1577" s="113" t="s">
        <v>927</v>
      </c>
      <c r="C1577" s="13">
        <v>90</v>
      </c>
      <c r="D1577" s="80">
        <v>1.6377000000000002</v>
      </c>
    </row>
    <row r="1578" spans="1:4" ht="12" customHeight="1">
      <c r="A1578" s="162"/>
      <c r="B1578" s="115"/>
      <c r="C1578" s="13">
        <v>48</v>
      </c>
      <c r="D1578" s="81"/>
    </row>
    <row r="1579" spans="1:4" ht="12" customHeight="1">
      <c r="A1579" s="162"/>
      <c r="B1579" s="33" t="s">
        <v>928</v>
      </c>
      <c r="C1579" s="13">
        <v>40</v>
      </c>
      <c r="D1579" s="14">
        <v>0.6089</v>
      </c>
    </row>
    <row r="1580" spans="1:4" ht="12" customHeight="1">
      <c r="A1580" s="162"/>
      <c r="B1580" s="33" t="s">
        <v>929</v>
      </c>
      <c r="C1580" s="13">
        <v>26</v>
      </c>
      <c r="D1580" s="14">
        <v>0.12570000000000001</v>
      </c>
    </row>
    <row r="1581" spans="1:4" ht="12" customHeight="1">
      <c r="A1581" s="162"/>
      <c r="B1581" s="33" t="s">
        <v>930</v>
      </c>
      <c r="C1581" s="13">
        <v>15</v>
      </c>
      <c r="D1581" s="14">
        <v>0.2283</v>
      </c>
    </row>
    <row r="1582" spans="1:4" ht="12" customHeight="1">
      <c r="A1582" s="162"/>
      <c r="B1582" s="33" t="s">
        <v>931</v>
      </c>
      <c r="C1582" s="13">
        <v>30</v>
      </c>
      <c r="D1582" s="14">
        <v>0.45669999999999999</v>
      </c>
    </row>
    <row r="1583" spans="1:4" ht="12" customHeight="1">
      <c r="A1583" s="162"/>
      <c r="B1583" s="113" t="s">
        <v>932</v>
      </c>
      <c r="C1583" s="13">
        <v>40</v>
      </c>
      <c r="D1583" s="80">
        <v>1.7648999999999999</v>
      </c>
    </row>
    <row r="1584" spans="1:4" ht="12" customHeight="1">
      <c r="A1584" s="162"/>
      <c r="B1584" s="114"/>
      <c r="C1584" s="13">
        <v>48</v>
      </c>
      <c r="D1584" s="82"/>
    </row>
    <row r="1585" spans="1:4" ht="12" customHeight="1">
      <c r="A1585" s="162"/>
      <c r="B1585" s="115"/>
      <c r="C1585" s="13">
        <v>40</v>
      </c>
      <c r="D1585" s="81"/>
    </row>
    <row r="1586" spans="1:4" ht="12" customHeight="1">
      <c r="A1586" s="162"/>
      <c r="B1586" s="113" t="s">
        <v>933</v>
      </c>
      <c r="C1586" s="13">
        <v>100</v>
      </c>
      <c r="D1586" s="80">
        <v>1.3723000000000001</v>
      </c>
    </row>
    <row r="1587" spans="1:4" ht="12" customHeight="1">
      <c r="A1587" s="162"/>
      <c r="B1587" s="115"/>
      <c r="C1587" s="13">
        <v>100</v>
      </c>
      <c r="D1587" s="81"/>
    </row>
    <row r="1588" spans="1:4" ht="12" customHeight="1">
      <c r="A1588" s="162"/>
      <c r="B1588" s="113" t="s">
        <v>934</v>
      </c>
      <c r="C1588" s="13">
        <v>49</v>
      </c>
      <c r="D1588" s="80">
        <v>0.47760000000000002</v>
      </c>
    </row>
    <row r="1589" spans="1:4" ht="12" customHeight="1">
      <c r="A1589" s="162"/>
      <c r="B1589" s="114"/>
      <c r="C1589" s="13">
        <v>20</v>
      </c>
      <c r="D1589" s="82"/>
    </row>
    <row r="1590" spans="1:4" ht="12" customHeight="1">
      <c r="A1590" s="162"/>
      <c r="B1590" s="115"/>
      <c r="C1590" s="13">
        <v>25</v>
      </c>
      <c r="D1590" s="81"/>
    </row>
    <row r="1591" spans="1:4" ht="12" customHeight="1">
      <c r="A1591" s="162"/>
      <c r="B1591" s="33" t="s">
        <v>935</v>
      </c>
      <c r="C1591" s="13">
        <v>49</v>
      </c>
      <c r="D1591" s="14">
        <v>0.73499999999999999</v>
      </c>
    </row>
    <row r="1592" spans="1:4" ht="12" customHeight="1">
      <c r="A1592" s="162"/>
      <c r="B1592" s="113" t="s">
        <v>936</v>
      </c>
      <c r="C1592" s="13">
        <v>29</v>
      </c>
      <c r="D1592" s="80">
        <v>3.3847000000000005</v>
      </c>
    </row>
    <row r="1593" spans="1:4" ht="12" customHeight="1">
      <c r="A1593" s="162"/>
      <c r="B1593" s="114"/>
      <c r="C1593" s="13">
        <v>45</v>
      </c>
      <c r="D1593" s="82"/>
    </row>
    <row r="1594" spans="1:4" ht="12" customHeight="1">
      <c r="A1594" s="162"/>
      <c r="B1594" s="114"/>
      <c r="C1594" s="13">
        <v>150</v>
      </c>
      <c r="D1594" s="82"/>
    </row>
    <row r="1595" spans="1:4" ht="12" customHeight="1">
      <c r="A1595" s="162"/>
      <c r="B1595" s="115"/>
      <c r="C1595" s="13">
        <v>45</v>
      </c>
      <c r="D1595" s="81"/>
    </row>
    <row r="1596" spans="1:4" ht="12" customHeight="1">
      <c r="A1596" s="162"/>
      <c r="B1596" s="113" t="s">
        <v>937</v>
      </c>
      <c r="C1596" s="13">
        <v>30</v>
      </c>
      <c r="D1596" s="80">
        <v>0.45229999999999998</v>
      </c>
    </row>
    <row r="1597" spans="1:4" ht="12" customHeight="1">
      <c r="A1597" s="162"/>
      <c r="B1597" s="115"/>
      <c r="C1597" s="13">
        <v>35</v>
      </c>
      <c r="D1597" s="81"/>
    </row>
    <row r="1598" spans="1:4" ht="12" customHeight="1">
      <c r="A1598" s="162"/>
      <c r="B1598" s="113" t="s">
        <v>938</v>
      </c>
      <c r="C1598" s="13">
        <v>30</v>
      </c>
      <c r="D1598" s="80">
        <v>1.1169</v>
      </c>
    </row>
    <row r="1599" spans="1:4" ht="12" customHeight="1">
      <c r="A1599" s="162"/>
      <c r="B1599" s="114"/>
      <c r="C1599" s="13">
        <v>49</v>
      </c>
      <c r="D1599" s="82"/>
    </row>
    <row r="1600" spans="1:4" ht="12" customHeight="1">
      <c r="A1600" s="162"/>
      <c r="B1600" s="115"/>
      <c r="C1600" s="13">
        <v>49</v>
      </c>
      <c r="D1600" s="81"/>
    </row>
    <row r="1601" spans="1:4" ht="12" customHeight="1">
      <c r="A1601" s="162"/>
      <c r="B1601" s="113" t="s">
        <v>939</v>
      </c>
      <c r="C1601" s="13">
        <v>50</v>
      </c>
      <c r="D1601" s="80">
        <v>0.75</v>
      </c>
    </row>
    <row r="1602" spans="1:4" ht="12" customHeight="1">
      <c r="A1602" s="162"/>
      <c r="B1602" s="115"/>
      <c r="C1602" s="13">
        <v>50</v>
      </c>
      <c r="D1602" s="81"/>
    </row>
    <row r="1603" spans="1:4" ht="12" customHeight="1">
      <c r="A1603" s="162"/>
      <c r="B1603" s="113" t="s">
        <v>940</v>
      </c>
      <c r="C1603" s="13">
        <v>100</v>
      </c>
      <c r="D1603" s="80">
        <v>3.1680000000000001</v>
      </c>
    </row>
    <row r="1604" spans="1:4" ht="12" customHeight="1">
      <c r="A1604" s="162"/>
      <c r="B1604" s="114"/>
      <c r="C1604" s="13">
        <v>49</v>
      </c>
      <c r="D1604" s="82"/>
    </row>
    <row r="1605" spans="1:4" ht="12" customHeight="1">
      <c r="A1605" s="162"/>
      <c r="B1605" s="115"/>
      <c r="C1605" s="13">
        <v>100</v>
      </c>
      <c r="D1605" s="81"/>
    </row>
    <row r="1606" spans="1:4" ht="12" customHeight="1">
      <c r="A1606" s="162"/>
      <c r="B1606" s="113" t="s">
        <v>941</v>
      </c>
      <c r="C1606" s="13">
        <v>150</v>
      </c>
      <c r="D1606" s="80">
        <v>3.9042000000000003</v>
      </c>
    </row>
    <row r="1607" spans="1:4" ht="12" customHeight="1">
      <c r="A1607" s="162"/>
      <c r="B1607" s="114"/>
      <c r="C1607" s="13">
        <v>49</v>
      </c>
      <c r="D1607" s="82"/>
    </row>
    <row r="1608" spans="1:4" ht="12" customHeight="1">
      <c r="A1608" s="162"/>
      <c r="B1608" s="115"/>
      <c r="C1608" s="13">
        <v>70</v>
      </c>
      <c r="D1608" s="81"/>
    </row>
    <row r="1609" spans="1:4" ht="12" customHeight="1">
      <c r="A1609" s="162"/>
      <c r="B1609" s="33" t="s">
        <v>942</v>
      </c>
      <c r="C1609" s="13">
        <v>17</v>
      </c>
      <c r="D1609" s="14">
        <v>0.25879999999999997</v>
      </c>
    </row>
    <row r="1610" spans="1:4" ht="12" customHeight="1">
      <c r="A1610" s="162"/>
      <c r="B1610" s="113" t="s">
        <v>943</v>
      </c>
      <c r="C1610" s="13">
        <v>50</v>
      </c>
      <c r="D1610" s="80">
        <v>0.7278</v>
      </c>
    </row>
    <row r="1611" spans="1:4" ht="12" customHeight="1">
      <c r="A1611" s="162"/>
      <c r="B1611" s="115"/>
      <c r="C1611" s="13">
        <v>50</v>
      </c>
      <c r="D1611" s="81"/>
    </row>
    <row r="1612" spans="1:4" ht="12" customHeight="1">
      <c r="A1612" s="162"/>
      <c r="B1612" s="33" t="s">
        <v>944</v>
      </c>
      <c r="C1612" s="13">
        <v>49</v>
      </c>
      <c r="D1612" s="14">
        <v>0.74590000000000001</v>
      </c>
    </row>
    <row r="1613" spans="1:4" ht="12" customHeight="1">
      <c r="A1613" s="162"/>
      <c r="B1613" s="113" t="s">
        <v>945</v>
      </c>
      <c r="C1613" s="13">
        <v>50</v>
      </c>
      <c r="D1613" s="80">
        <v>5.1672000000000002</v>
      </c>
    </row>
    <row r="1614" spans="1:4" ht="12" customHeight="1">
      <c r="A1614" s="162"/>
      <c r="B1614" s="114"/>
      <c r="C1614" s="13">
        <v>150</v>
      </c>
      <c r="D1614" s="82"/>
    </row>
    <row r="1615" spans="1:4" ht="12" customHeight="1">
      <c r="A1615" s="162"/>
      <c r="B1615" s="114"/>
      <c r="C1615" s="13">
        <v>150</v>
      </c>
      <c r="D1615" s="82"/>
    </row>
    <row r="1616" spans="1:4" ht="12" customHeight="1">
      <c r="A1616" s="162"/>
      <c r="B1616" s="115"/>
      <c r="C1616" s="13">
        <v>140</v>
      </c>
      <c r="D1616" s="81"/>
    </row>
    <row r="1617" spans="1:4" ht="12" customHeight="1">
      <c r="A1617" s="162"/>
      <c r="B1617" s="33" t="s">
        <v>946</v>
      </c>
      <c r="C1617" s="13">
        <v>100</v>
      </c>
      <c r="D1617" s="14">
        <v>1.0944</v>
      </c>
    </row>
    <row r="1618" spans="1:4" ht="12" customHeight="1">
      <c r="A1618" s="162"/>
      <c r="B1618" s="33" t="s">
        <v>947</v>
      </c>
      <c r="C1618" s="13">
        <v>60</v>
      </c>
      <c r="D1618" s="14">
        <v>0.9133</v>
      </c>
    </row>
    <row r="1619" spans="1:4" ht="12" customHeight="1">
      <c r="A1619" s="162"/>
      <c r="B1619" s="33" t="s">
        <v>948</v>
      </c>
      <c r="C1619" s="13">
        <v>60</v>
      </c>
      <c r="D1619" s="14">
        <v>0.66</v>
      </c>
    </row>
    <row r="1620" spans="1:4" ht="12" customHeight="1">
      <c r="A1620" s="162"/>
      <c r="B1620" s="113" t="s">
        <v>949</v>
      </c>
      <c r="C1620" s="13">
        <v>80</v>
      </c>
      <c r="D1620" s="80">
        <v>2.7439</v>
      </c>
    </row>
    <row r="1621" spans="1:4" ht="12" customHeight="1">
      <c r="A1621" s="162"/>
      <c r="B1621" s="114"/>
      <c r="C1621" s="13">
        <v>80</v>
      </c>
      <c r="D1621" s="82"/>
    </row>
    <row r="1622" spans="1:4" ht="12" customHeight="1">
      <c r="A1622" s="162"/>
      <c r="B1622" s="114"/>
      <c r="C1622" s="13">
        <v>25</v>
      </c>
      <c r="D1622" s="82"/>
    </row>
    <row r="1623" spans="1:4" ht="12" customHeight="1">
      <c r="A1623" s="162"/>
      <c r="B1623" s="114"/>
      <c r="C1623" s="13">
        <v>20</v>
      </c>
      <c r="D1623" s="82"/>
    </row>
    <row r="1624" spans="1:4" ht="12" customHeight="1">
      <c r="A1624" s="162"/>
      <c r="B1624" s="115"/>
      <c r="C1624" s="13">
        <v>100</v>
      </c>
      <c r="D1624" s="81"/>
    </row>
    <row r="1625" spans="1:4" ht="12" customHeight="1">
      <c r="A1625" s="162"/>
      <c r="B1625" s="33" t="s">
        <v>950</v>
      </c>
      <c r="C1625" s="13">
        <v>60</v>
      </c>
      <c r="D1625" s="14">
        <v>0.79</v>
      </c>
    </row>
    <row r="1626" spans="1:4" ht="12" customHeight="1">
      <c r="A1626" s="162"/>
      <c r="B1626" s="113" t="s">
        <v>951</v>
      </c>
      <c r="C1626" s="13">
        <v>50</v>
      </c>
      <c r="D1626" s="80">
        <v>1.5070000000000001</v>
      </c>
    </row>
    <row r="1627" spans="1:4" ht="12" customHeight="1">
      <c r="A1627" s="162"/>
      <c r="B1627" s="115"/>
      <c r="C1627" s="13">
        <v>49</v>
      </c>
      <c r="D1627" s="81"/>
    </row>
    <row r="1628" spans="1:4" ht="12" customHeight="1">
      <c r="A1628" s="162"/>
      <c r="B1628" s="113" t="s">
        <v>952</v>
      </c>
      <c r="C1628" s="13">
        <v>30</v>
      </c>
      <c r="D1628" s="80">
        <v>2.0019</v>
      </c>
    </row>
    <row r="1629" spans="1:4" ht="12" customHeight="1">
      <c r="A1629" s="162"/>
      <c r="B1629" s="114"/>
      <c r="C1629" s="13">
        <v>30</v>
      </c>
      <c r="D1629" s="82"/>
    </row>
    <row r="1630" spans="1:4" ht="12" customHeight="1">
      <c r="A1630" s="162"/>
      <c r="B1630" s="114"/>
      <c r="C1630" s="13">
        <v>30</v>
      </c>
      <c r="D1630" s="82"/>
    </row>
    <row r="1631" spans="1:4" ht="12" customHeight="1">
      <c r="A1631" s="162"/>
      <c r="B1631" s="114"/>
      <c r="C1631" s="13">
        <v>49</v>
      </c>
      <c r="D1631" s="82"/>
    </row>
    <row r="1632" spans="1:4" ht="12" customHeight="1">
      <c r="A1632" s="162"/>
      <c r="B1632" s="115"/>
      <c r="C1632" s="13">
        <v>60</v>
      </c>
      <c r="D1632" s="81"/>
    </row>
    <row r="1633" spans="1:4" ht="12" customHeight="1">
      <c r="A1633" s="162"/>
      <c r="B1633" s="113" t="s">
        <v>953</v>
      </c>
      <c r="C1633" s="13">
        <v>200</v>
      </c>
      <c r="D1633" s="80">
        <v>3.8165999999999998</v>
      </c>
    </row>
    <row r="1634" spans="1:4" ht="12" customHeight="1">
      <c r="A1634" s="162"/>
      <c r="B1634" s="114"/>
      <c r="C1634" s="13">
        <v>200</v>
      </c>
      <c r="D1634" s="82"/>
    </row>
    <row r="1635" spans="1:4" ht="12" customHeight="1">
      <c r="A1635" s="162"/>
      <c r="B1635" s="115"/>
      <c r="C1635" s="13">
        <v>50</v>
      </c>
      <c r="D1635" s="81"/>
    </row>
    <row r="1636" spans="1:4" ht="12" customHeight="1">
      <c r="A1636" s="162"/>
      <c r="B1636" s="33" t="s">
        <v>954</v>
      </c>
      <c r="C1636" s="13">
        <v>50</v>
      </c>
      <c r="D1636" s="14">
        <v>0.55279999999999996</v>
      </c>
    </row>
    <row r="1637" spans="1:4" ht="12" customHeight="1">
      <c r="A1637" s="162"/>
      <c r="B1637" s="33" t="s">
        <v>955</v>
      </c>
      <c r="C1637" s="13">
        <v>30</v>
      </c>
      <c r="D1637" s="14">
        <v>0.02</v>
      </c>
    </row>
    <row r="1638" spans="1:4" ht="12" customHeight="1">
      <c r="A1638" s="162"/>
      <c r="B1638" s="33" t="s">
        <v>956</v>
      </c>
      <c r="C1638" s="13">
        <v>20</v>
      </c>
      <c r="D1638" s="14">
        <v>0.3044</v>
      </c>
    </row>
    <row r="1639" spans="1:4" ht="12" customHeight="1">
      <c r="A1639" s="162"/>
      <c r="B1639" s="113" t="s">
        <v>957</v>
      </c>
      <c r="C1639" s="13">
        <v>49</v>
      </c>
      <c r="D1639" s="80">
        <v>0.69369999999999998</v>
      </c>
    </row>
    <row r="1640" spans="1:4" ht="12" customHeight="1">
      <c r="A1640" s="162"/>
      <c r="B1640" s="115"/>
      <c r="C1640" s="13">
        <v>30</v>
      </c>
      <c r="D1640" s="81"/>
    </row>
    <row r="1641" spans="1:4" ht="12" customHeight="1">
      <c r="A1641" s="162"/>
      <c r="B1641" s="127" t="s">
        <v>958</v>
      </c>
      <c r="C1641" s="13">
        <v>20</v>
      </c>
      <c r="D1641" s="80">
        <v>0.21339999999999998</v>
      </c>
    </row>
    <row r="1642" spans="1:4" ht="12" customHeight="1">
      <c r="A1642" s="162"/>
      <c r="B1642" s="126"/>
      <c r="C1642" s="13">
        <v>29</v>
      </c>
      <c r="D1642" s="81"/>
    </row>
    <row r="1643" spans="1:4" ht="12" customHeight="1">
      <c r="A1643" s="162"/>
      <c r="B1643" s="121" t="s">
        <v>959</v>
      </c>
      <c r="C1643" s="13">
        <v>20</v>
      </c>
      <c r="D1643" s="80">
        <v>0.60770000000000002</v>
      </c>
    </row>
    <row r="1644" spans="1:4" ht="12" customHeight="1">
      <c r="A1644" s="162"/>
      <c r="B1644" s="128"/>
      <c r="C1644" s="13">
        <v>20</v>
      </c>
      <c r="D1644" s="81"/>
    </row>
    <row r="1645" spans="1:4" ht="12" customHeight="1">
      <c r="A1645" s="162"/>
      <c r="B1645" s="61" t="s">
        <v>960</v>
      </c>
      <c r="C1645" s="13">
        <v>30</v>
      </c>
      <c r="D1645" s="14">
        <v>0.45669999999999999</v>
      </c>
    </row>
    <row r="1646" spans="1:4" ht="12" customHeight="1">
      <c r="A1646" s="162"/>
      <c r="B1646" s="121" t="s">
        <v>961</v>
      </c>
      <c r="C1646" s="13">
        <v>50</v>
      </c>
      <c r="D1646" s="80">
        <v>0.76390000000000002</v>
      </c>
    </row>
    <row r="1647" spans="1:4" ht="12" customHeight="1">
      <c r="A1647" s="163"/>
      <c r="B1647" s="128"/>
      <c r="C1647" s="13">
        <v>50</v>
      </c>
      <c r="D1647" s="81"/>
    </row>
    <row r="1648" spans="1:4" ht="12" customHeight="1">
      <c r="A1648" s="164" t="s">
        <v>1181</v>
      </c>
      <c r="B1648" s="61">
        <v>12</v>
      </c>
      <c r="C1648" s="13">
        <f>SUM(C1649:C1671)</f>
        <v>1453</v>
      </c>
      <c r="D1648" s="31">
        <v>15</v>
      </c>
    </row>
    <row r="1649" spans="1:4" ht="12" customHeight="1">
      <c r="A1649" s="166" t="s">
        <v>962</v>
      </c>
      <c r="B1649" s="39" t="s">
        <v>963</v>
      </c>
      <c r="C1649" s="13">
        <v>30</v>
      </c>
      <c r="D1649" s="14">
        <v>0.45669999999999999</v>
      </c>
    </row>
    <row r="1650" spans="1:4" ht="12" customHeight="1">
      <c r="A1650" s="167"/>
      <c r="B1650" s="88" t="s">
        <v>964</v>
      </c>
      <c r="C1650" s="13">
        <v>30</v>
      </c>
      <c r="D1650" s="80">
        <v>0.49809999999999999</v>
      </c>
    </row>
    <row r="1651" spans="1:4" ht="12" customHeight="1">
      <c r="A1651" s="167"/>
      <c r="B1651" s="89"/>
      <c r="C1651" s="13">
        <v>28</v>
      </c>
      <c r="D1651" s="81"/>
    </row>
    <row r="1652" spans="1:4" ht="12" customHeight="1">
      <c r="A1652" s="167"/>
      <c r="B1652" s="88" t="s">
        <v>965</v>
      </c>
      <c r="C1652" s="13">
        <v>50</v>
      </c>
      <c r="D1652" s="80">
        <v>1.5222</v>
      </c>
    </row>
    <row r="1653" spans="1:4" ht="12" customHeight="1">
      <c r="A1653" s="167"/>
      <c r="B1653" s="89"/>
      <c r="C1653" s="13">
        <v>50</v>
      </c>
      <c r="D1653" s="81"/>
    </row>
    <row r="1654" spans="1:4" ht="12" customHeight="1">
      <c r="A1654" s="167"/>
      <c r="B1654" s="39" t="s">
        <v>966</v>
      </c>
      <c r="C1654" s="13">
        <v>50</v>
      </c>
      <c r="D1654" s="14">
        <v>0.375</v>
      </c>
    </row>
    <row r="1655" spans="1:4" ht="12" customHeight="1">
      <c r="A1655" s="167"/>
      <c r="B1655" s="87" t="s">
        <v>967</v>
      </c>
      <c r="C1655" s="13">
        <v>48</v>
      </c>
      <c r="D1655" s="80">
        <v>0.75590000000000002</v>
      </c>
    </row>
    <row r="1656" spans="1:4" ht="12" customHeight="1">
      <c r="A1656" s="167"/>
      <c r="B1656" s="87"/>
      <c r="C1656" s="13">
        <v>50</v>
      </c>
      <c r="D1656" s="81"/>
    </row>
    <row r="1657" spans="1:4" ht="12" customHeight="1">
      <c r="A1657" s="167"/>
      <c r="B1657" s="124" t="s">
        <v>968</v>
      </c>
      <c r="C1657" s="13">
        <v>49</v>
      </c>
      <c r="D1657" s="80">
        <v>0.92959999999999998</v>
      </c>
    </row>
    <row r="1658" spans="1:4" ht="12" customHeight="1">
      <c r="A1658" s="167"/>
      <c r="B1658" s="89"/>
      <c r="C1658" s="13">
        <v>38</v>
      </c>
      <c r="D1658" s="81"/>
    </row>
    <row r="1659" spans="1:4" ht="12" customHeight="1">
      <c r="A1659" s="167"/>
      <c r="B1659" s="125" t="s">
        <v>969</v>
      </c>
      <c r="C1659" s="13">
        <v>40</v>
      </c>
      <c r="D1659" s="80">
        <v>2.5144000000000002</v>
      </c>
    </row>
    <row r="1660" spans="1:4" ht="12" customHeight="1">
      <c r="A1660" s="167"/>
      <c r="B1660" s="125"/>
      <c r="C1660" s="13">
        <v>40</v>
      </c>
      <c r="D1660" s="82"/>
    </row>
    <row r="1661" spans="1:4" ht="12" customHeight="1">
      <c r="A1661" s="167"/>
      <c r="B1661" s="125"/>
      <c r="C1661" s="13">
        <v>100</v>
      </c>
      <c r="D1661" s="82"/>
    </row>
    <row r="1662" spans="1:4" ht="12" customHeight="1">
      <c r="A1662" s="167"/>
      <c r="B1662" s="126"/>
      <c r="C1662" s="13">
        <v>100</v>
      </c>
      <c r="D1662" s="81"/>
    </row>
    <row r="1663" spans="1:4" ht="12" customHeight="1">
      <c r="A1663" s="167"/>
      <c r="B1663" s="87" t="s">
        <v>970</v>
      </c>
      <c r="C1663" s="13">
        <v>45</v>
      </c>
      <c r="D1663" s="80">
        <v>1.1417000000000002</v>
      </c>
    </row>
    <row r="1664" spans="1:4" ht="12" customHeight="1">
      <c r="A1664" s="167"/>
      <c r="B1664" s="87"/>
      <c r="C1664" s="13">
        <v>30</v>
      </c>
      <c r="D1664" s="81"/>
    </row>
    <row r="1665" spans="1:4" ht="12" customHeight="1">
      <c r="A1665" s="167"/>
      <c r="B1665" s="87" t="s">
        <v>971</v>
      </c>
      <c r="C1665" s="13">
        <v>80</v>
      </c>
      <c r="D1665" s="80">
        <v>0.94720000000000004</v>
      </c>
    </row>
    <row r="1666" spans="1:4" ht="12" customHeight="1">
      <c r="A1666" s="167"/>
      <c r="B1666" s="87"/>
      <c r="C1666" s="13">
        <v>20</v>
      </c>
      <c r="D1666" s="82"/>
    </row>
    <row r="1667" spans="1:4" ht="12" customHeight="1">
      <c r="A1667" s="167"/>
      <c r="B1667" s="87"/>
      <c r="C1667" s="13">
        <v>30</v>
      </c>
      <c r="D1667" s="81"/>
    </row>
    <row r="1668" spans="1:4" ht="12" customHeight="1">
      <c r="A1668" s="167"/>
      <c r="B1668" s="39" t="s">
        <v>972</v>
      </c>
      <c r="C1668" s="13">
        <v>20</v>
      </c>
      <c r="D1668" s="14">
        <v>0.3044</v>
      </c>
    </row>
    <row r="1669" spans="1:4" ht="12" customHeight="1">
      <c r="A1669" s="167"/>
      <c r="B1669" s="87" t="s">
        <v>973</v>
      </c>
      <c r="C1669" s="13">
        <v>300</v>
      </c>
      <c r="D1669" s="80">
        <v>4.7222999999999997</v>
      </c>
    </row>
    <row r="1670" spans="1:4" ht="12" customHeight="1">
      <c r="A1670" s="167"/>
      <c r="B1670" s="87"/>
      <c r="C1670" s="13">
        <v>200</v>
      </c>
      <c r="D1670" s="81"/>
    </row>
    <row r="1671" spans="1:4" ht="12" customHeight="1">
      <c r="A1671" s="168"/>
      <c r="B1671" s="37" t="s">
        <v>974</v>
      </c>
      <c r="C1671" s="13">
        <v>25</v>
      </c>
      <c r="D1671" s="14">
        <v>0.3</v>
      </c>
    </row>
    <row r="1672" spans="1:4" ht="12" customHeight="1">
      <c r="A1672" s="169" t="s">
        <v>1182</v>
      </c>
      <c r="B1672" s="37">
        <v>6</v>
      </c>
      <c r="C1672" s="13">
        <f>SUM(C1673:C1679)</f>
        <v>349</v>
      </c>
      <c r="D1672" s="14">
        <v>4</v>
      </c>
    </row>
    <row r="1673" spans="1:4" ht="12" customHeight="1">
      <c r="A1673" s="161" t="s">
        <v>975</v>
      </c>
      <c r="B1673" s="33" t="s">
        <v>976</v>
      </c>
      <c r="C1673" s="13">
        <v>100</v>
      </c>
      <c r="D1673" s="14" t="s">
        <v>1183</v>
      </c>
    </row>
    <row r="1674" spans="1:4" ht="12" customHeight="1">
      <c r="A1674" s="162"/>
      <c r="B1674" s="33" t="s">
        <v>977</v>
      </c>
      <c r="C1674" s="13">
        <v>80</v>
      </c>
      <c r="D1674" s="14">
        <v>0.63109999999999999</v>
      </c>
    </row>
    <row r="1675" spans="1:4" ht="12" customHeight="1">
      <c r="A1675" s="162"/>
      <c r="B1675" s="33" t="s">
        <v>978</v>
      </c>
      <c r="C1675" s="13">
        <v>29</v>
      </c>
      <c r="D1675" s="14">
        <v>0.44140000000000001</v>
      </c>
    </row>
    <row r="1676" spans="1:4" ht="12" customHeight="1">
      <c r="A1676" s="162"/>
      <c r="B1676" s="33" t="s">
        <v>979</v>
      </c>
      <c r="C1676" s="13">
        <v>80</v>
      </c>
      <c r="D1676" s="14">
        <v>1.2178</v>
      </c>
    </row>
    <row r="1677" spans="1:4" ht="12" customHeight="1">
      <c r="A1677" s="162"/>
      <c r="B1677" s="33" t="s">
        <v>980</v>
      </c>
      <c r="C1677" s="13">
        <v>10</v>
      </c>
      <c r="D1677" s="14">
        <v>0.1283</v>
      </c>
    </row>
    <row r="1678" spans="1:4" ht="12" customHeight="1">
      <c r="A1678" s="162"/>
      <c r="B1678" s="121" t="s">
        <v>981</v>
      </c>
      <c r="C1678" s="13">
        <v>30</v>
      </c>
      <c r="D1678" s="80">
        <v>0.72609999999999997</v>
      </c>
    </row>
    <row r="1679" spans="1:4" ht="12" customHeight="1">
      <c r="A1679" s="163"/>
      <c r="B1679" s="121"/>
      <c r="C1679" s="13">
        <v>20</v>
      </c>
      <c r="D1679" s="81"/>
    </row>
    <row r="1680" spans="1:4" ht="12" customHeight="1">
      <c r="A1680" s="165" t="s">
        <v>1184</v>
      </c>
      <c r="B1680" s="13">
        <f>SUM(B1681,B1720,B1725,B1727,B1732,B1739)</f>
        <v>42</v>
      </c>
      <c r="C1680" s="13">
        <f>SUM(C1681,C1720,C1725,C1727,C1732,C1739)</f>
        <v>1533.75</v>
      </c>
      <c r="D1680" s="15">
        <f>SUM(D1681,D1720,D1725,D1727,D1732,D1739)</f>
        <v>22</v>
      </c>
    </row>
    <row r="1681" spans="1:4" ht="12" customHeight="1">
      <c r="A1681" s="164" t="s">
        <v>1185</v>
      </c>
      <c r="B1681" s="48">
        <v>25</v>
      </c>
      <c r="C1681" s="13">
        <f>SUM(C1682:C1719)</f>
        <v>867.75</v>
      </c>
      <c r="D1681" s="32">
        <v>12</v>
      </c>
    </row>
    <row r="1682" spans="1:4" ht="12" customHeight="1">
      <c r="A1682" s="177" t="s">
        <v>982</v>
      </c>
      <c r="B1682" s="116" t="s">
        <v>983</v>
      </c>
      <c r="C1682" s="13">
        <v>15</v>
      </c>
      <c r="D1682" s="80">
        <v>0.23319999999999999</v>
      </c>
    </row>
    <row r="1683" spans="1:4" ht="12" customHeight="1">
      <c r="A1683" s="237"/>
      <c r="B1683" s="117"/>
      <c r="C1683" s="13">
        <v>17</v>
      </c>
      <c r="D1683" s="81"/>
    </row>
    <row r="1684" spans="1:4" ht="12" customHeight="1">
      <c r="A1684" s="237"/>
      <c r="B1684" s="22" t="s">
        <v>984</v>
      </c>
      <c r="C1684" s="13">
        <v>20</v>
      </c>
      <c r="D1684" s="14">
        <v>0.22670000000000001</v>
      </c>
    </row>
    <row r="1685" spans="1:4" ht="12" customHeight="1">
      <c r="A1685" s="237"/>
      <c r="B1685" s="22" t="s">
        <v>985</v>
      </c>
      <c r="C1685" s="13">
        <v>18</v>
      </c>
      <c r="D1685" s="14">
        <v>0.27400000000000002</v>
      </c>
    </row>
    <row r="1686" spans="1:4" ht="12" customHeight="1">
      <c r="A1686" s="237"/>
      <c r="B1686" s="22" t="s">
        <v>986</v>
      </c>
      <c r="C1686" s="13">
        <v>5</v>
      </c>
      <c r="D1686" s="14">
        <v>7.6100000000000001E-2</v>
      </c>
    </row>
    <row r="1687" spans="1:4" ht="12" customHeight="1">
      <c r="A1687" s="237"/>
      <c r="B1687" s="22" t="s">
        <v>987</v>
      </c>
      <c r="C1687" s="13">
        <v>10</v>
      </c>
      <c r="D1687" s="14">
        <v>0.1522</v>
      </c>
    </row>
    <row r="1688" spans="1:4" ht="12" customHeight="1">
      <c r="A1688" s="237"/>
      <c r="B1688" s="22" t="s">
        <v>988</v>
      </c>
      <c r="C1688" s="13">
        <v>18</v>
      </c>
      <c r="D1688" s="14">
        <v>0.27400000000000002</v>
      </c>
    </row>
    <row r="1689" spans="1:4" ht="12" customHeight="1">
      <c r="A1689" s="237"/>
      <c r="B1689" s="22" t="s">
        <v>989</v>
      </c>
      <c r="C1689" s="13">
        <v>20</v>
      </c>
      <c r="D1689" s="14">
        <v>0.17</v>
      </c>
    </row>
    <row r="1690" spans="1:4" ht="12" customHeight="1">
      <c r="A1690" s="237"/>
      <c r="B1690" s="116" t="s">
        <v>990</v>
      </c>
      <c r="C1690" s="13">
        <v>30</v>
      </c>
      <c r="D1690" s="80">
        <v>0.65839999999999999</v>
      </c>
    </row>
    <row r="1691" spans="1:4" ht="12" customHeight="1">
      <c r="A1691" s="237"/>
      <c r="B1691" s="117"/>
      <c r="C1691" s="13">
        <v>30</v>
      </c>
      <c r="D1691" s="81"/>
    </row>
    <row r="1692" spans="1:4" ht="12" customHeight="1">
      <c r="A1692" s="237"/>
      <c r="B1692" s="22" t="s">
        <v>991</v>
      </c>
      <c r="C1692" s="13">
        <v>12</v>
      </c>
      <c r="D1692" s="14">
        <v>0.08</v>
      </c>
    </row>
    <row r="1693" spans="1:4" ht="12" customHeight="1">
      <c r="A1693" s="237"/>
      <c r="B1693" s="22" t="s">
        <v>992</v>
      </c>
      <c r="C1693" s="13">
        <v>40</v>
      </c>
      <c r="D1693" s="14">
        <v>0.6089</v>
      </c>
    </row>
    <row r="1694" spans="1:4" ht="12" customHeight="1">
      <c r="A1694" s="237"/>
      <c r="B1694" s="22" t="s">
        <v>993</v>
      </c>
      <c r="C1694" s="13">
        <v>7.75</v>
      </c>
      <c r="D1694" s="14">
        <v>5.21E-2</v>
      </c>
    </row>
    <row r="1695" spans="1:4" ht="12" customHeight="1">
      <c r="A1695" s="237"/>
      <c r="B1695" s="22" t="s">
        <v>994</v>
      </c>
      <c r="C1695" s="13">
        <v>30</v>
      </c>
      <c r="D1695" s="14">
        <v>0.2117</v>
      </c>
    </row>
    <row r="1696" spans="1:4" ht="12" customHeight="1">
      <c r="A1696" s="237"/>
      <c r="B1696" s="116" t="s">
        <v>995</v>
      </c>
      <c r="C1696" s="13">
        <v>40</v>
      </c>
      <c r="D1696" s="80">
        <v>2.1311999999999998</v>
      </c>
    </row>
    <row r="1697" spans="1:4" ht="12" customHeight="1">
      <c r="A1697" s="237"/>
      <c r="B1697" s="118"/>
      <c r="C1697" s="13">
        <v>25</v>
      </c>
      <c r="D1697" s="82"/>
    </row>
    <row r="1698" spans="1:4" ht="12" customHeight="1">
      <c r="A1698" s="237"/>
      <c r="B1698" s="118"/>
      <c r="C1698" s="13">
        <v>50</v>
      </c>
      <c r="D1698" s="82"/>
    </row>
    <row r="1699" spans="1:4" ht="12" customHeight="1">
      <c r="A1699" s="237"/>
      <c r="B1699" s="117"/>
      <c r="C1699" s="13">
        <v>25</v>
      </c>
      <c r="D1699" s="81"/>
    </row>
    <row r="1700" spans="1:4" ht="12" customHeight="1">
      <c r="A1700" s="237"/>
      <c r="B1700" s="22" t="s">
        <v>996</v>
      </c>
      <c r="C1700" s="13">
        <v>20</v>
      </c>
      <c r="D1700" s="14">
        <v>0.1867</v>
      </c>
    </row>
    <row r="1701" spans="1:4" ht="12" customHeight="1">
      <c r="A1701" s="237"/>
      <c r="B1701" s="116" t="s">
        <v>997</v>
      </c>
      <c r="C1701" s="13">
        <v>10</v>
      </c>
      <c r="D1701" s="80">
        <v>0.28720000000000001</v>
      </c>
    </row>
    <row r="1702" spans="1:4" ht="12" customHeight="1">
      <c r="A1702" s="237"/>
      <c r="B1702" s="118"/>
      <c r="C1702" s="13">
        <v>5</v>
      </c>
      <c r="D1702" s="82"/>
    </row>
    <row r="1703" spans="1:4" ht="12" customHeight="1">
      <c r="A1703" s="237"/>
      <c r="B1703" s="117"/>
      <c r="C1703" s="13">
        <v>5</v>
      </c>
      <c r="D1703" s="81"/>
    </row>
    <row r="1704" spans="1:4" ht="12" customHeight="1">
      <c r="A1704" s="237"/>
      <c r="B1704" s="116" t="s">
        <v>998</v>
      </c>
      <c r="C1704" s="13">
        <v>18</v>
      </c>
      <c r="D1704" s="80">
        <v>0.38790000000000002</v>
      </c>
    </row>
    <row r="1705" spans="1:4" ht="12" customHeight="1">
      <c r="A1705" s="237"/>
      <c r="B1705" s="117"/>
      <c r="C1705" s="13">
        <v>10</v>
      </c>
      <c r="D1705" s="81"/>
    </row>
    <row r="1706" spans="1:4" ht="12" customHeight="1">
      <c r="A1706" s="237"/>
      <c r="B1706" s="22" t="s">
        <v>999</v>
      </c>
      <c r="C1706" s="13">
        <v>5</v>
      </c>
      <c r="D1706" s="14">
        <v>7.2800000000000004E-2</v>
      </c>
    </row>
    <row r="1707" spans="1:4" ht="12" customHeight="1">
      <c r="A1707" s="237"/>
      <c r="B1707" s="116" t="s">
        <v>1000</v>
      </c>
      <c r="C1707" s="13">
        <v>20</v>
      </c>
      <c r="D1707" s="80">
        <v>0.44159999999999999</v>
      </c>
    </row>
    <row r="1708" spans="1:4" ht="12" customHeight="1">
      <c r="A1708" s="237"/>
      <c r="B1708" s="117"/>
      <c r="C1708" s="13">
        <v>15</v>
      </c>
      <c r="D1708" s="81"/>
    </row>
    <row r="1709" spans="1:4" ht="12" customHeight="1">
      <c r="A1709" s="237"/>
      <c r="B1709" s="22" t="s">
        <v>1001</v>
      </c>
      <c r="C1709" s="13">
        <v>25</v>
      </c>
      <c r="D1709" s="14">
        <v>0.36109999999999998</v>
      </c>
    </row>
    <row r="1710" spans="1:4" ht="12" customHeight="1">
      <c r="A1710" s="237"/>
      <c r="B1710" s="22" t="s">
        <v>1002</v>
      </c>
      <c r="C1710" s="13">
        <v>50</v>
      </c>
      <c r="D1710" s="14">
        <v>0.68059999999999998</v>
      </c>
    </row>
    <row r="1711" spans="1:4" ht="12" customHeight="1">
      <c r="A1711" s="237"/>
      <c r="B1711" s="22" t="s">
        <v>1003</v>
      </c>
      <c r="C1711" s="13">
        <v>20</v>
      </c>
      <c r="D1711" s="14">
        <v>0.29559999999999997</v>
      </c>
    </row>
    <row r="1712" spans="1:4" ht="12" customHeight="1">
      <c r="A1712" s="237"/>
      <c r="B1712" s="22" t="s">
        <v>1004</v>
      </c>
      <c r="C1712" s="13">
        <v>12</v>
      </c>
      <c r="D1712" s="14">
        <v>0.1827</v>
      </c>
    </row>
    <row r="1713" spans="1:4" ht="12" customHeight="1">
      <c r="A1713" s="237"/>
      <c r="B1713" s="116" t="s">
        <v>1005</v>
      </c>
      <c r="C1713" s="13">
        <v>50</v>
      </c>
      <c r="D1713" s="80">
        <v>1.4172000000000002</v>
      </c>
    </row>
    <row r="1714" spans="1:4" ht="12" customHeight="1">
      <c r="A1714" s="237"/>
      <c r="B1714" s="118"/>
      <c r="C1714" s="13">
        <v>20</v>
      </c>
      <c r="D1714" s="82"/>
    </row>
    <row r="1715" spans="1:4" ht="12" customHeight="1">
      <c r="A1715" s="237"/>
      <c r="B1715" s="117"/>
      <c r="C1715" s="13">
        <v>30</v>
      </c>
      <c r="D1715" s="81"/>
    </row>
    <row r="1716" spans="1:4" ht="12" customHeight="1">
      <c r="A1716" s="237"/>
      <c r="B1716" s="116" t="s">
        <v>1006</v>
      </c>
      <c r="C1716" s="13">
        <v>40</v>
      </c>
      <c r="D1716" s="80">
        <v>1.4294</v>
      </c>
    </row>
    <row r="1717" spans="1:4" ht="12" customHeight="1">
      <c r="A1717" s="237"/>
      <c r="B1717" s="118"/>
      <c r="C1717" s="13">
        <v>20</v>
      </c>
      <c r="D1717" s="82"/>
    </row>
    <row r="1718" spans="1:4" ht="12" customHeight="1">
      <c r="A1718" s="237"/>
      <c r="B1718" s="117"/>
      <c r="C1718" s="13">
        <v>50</v>
      </c>
      <c r="D1718" s="81"/>
    </row>
    <row r="1719" spans="1:4" ht="12" customHeight="1">
      <c r="A1719" s="178"/>
      <c r="B1719" s="22" t="s">
        <v>1007</v>
      </c>
      <c r="C1719" s="13">
        <v>30</v>
      </c>
      <c r="D1719" s="14">
        <v>0.41170000000000001</v>
      </c>
    </row>
    <row r="1720" spans="1:4" ht="12" customHeight="1">
      <c r="A1720" s="179" t="s">
        <v>1186</v>
      </c>
      <c r="B1720" s="43">
        <v>3</v>
      </c>
      <c r="C1720" s="13">
        <f>SUM(C1721:C1724)</f>
        <v>115</v>
      </c>
      <c r="D1720" s="30">
        <v>2</v>
      </c>
    </row>
    <row r="1721" spans="1:4" ht="12" customHeight="1">
      <c r="A1721" s="94" t="s">
        <v>1008</v>
      </c>
      <c r="B1721" s="113" t="s">
        <v>1009</v>
      </c>
      <c r="C1721" s="13">
        <v>30</v>
      </c>
      <c r="D1721" s="80">
        <v>0.45499999999999996</v>
      </c>
    </row>
    <row r="1722" spans="1:4" ht="12" customHeight="1">
      <c r="A1722" s="95"/>
      <c r="B1722" s="115"/>
      <c r="C1722" s="13">
        <v>30</v>
      </c>
      <c r="D1722" s="81"/>
    </row>
    <row r="1723" spans="1:4" ht="12" customHeight="1">
      <c r="A1723" s="95"/>
      <c r="B1723" s="33" t="s">
        <v>1010</v>
      </c>
      <c r="C1723" s="13">
        <v>5</v>
      </c>
      <c r="D1723" s="14">
        <v>7.6100000000000001E-2</v>
      </c>
    </row>
    <row r="1724" spans="1:4" ht="12" customHeight="1">
      <c r="A1724" s="96"/>
      <c r="B1724" s="33" t="s">
        <v>1011</v>
      </c>
      <c r="C1724" s="13">
        <v>50</v>
      </c>
      <c r="D1724" s="14">
        <v>0.67779999999999996</v>
      </c>
    </row>
    <row r="1725" spans="1:4" ht="12" customHeight="1">
      <c r="A1725" s="69" t="s">
        <v>1187</v>
      </c>
      <c r="B1725" s="33">
        <v>1</v>
      </c>
      <c r="C1725" s="13">
        <f>SUM(C1726)</f>
        <v>15</v>
      </c>
      <c r="D1725" s="14">
        <v>1</v>
      </c>
    </row>
    <row r="1726" spans="1:4" ht="12" customHeight="1">
      <c r="A1726" s="238" t="s">
        <v>1012</v>
      </c>
      <c r="B1726" s="33" t="s">
        <v>1013</v>
      </c>
      <c r="C1726" s="13">
        <v>15</v>
      </c>
      <c r="D1726" s="14">
        <v>0.1817</v>
      </c>
    </row>
    <row r="1727" spans="1:4" ht="12" customHeight="1">
      <c r="A1727" s="67" t="s">
        <v>1188</v>
      </c>
      <c r="B1727" s="33">
        <v>3</v>
      </c>
      <c r="C1727" s="13">
        <f>SUM(C1728:C1731)</f>
        <v>326</v>
      </c>
      <c r="D1727" s="14">
        <v>4</v>
      </c>
    </row>
    <row r="1728" spans="1:4" ht="12" customHeight="1">
      <c r="A1728" s="100" t="s">
        <v>1014</v>
      </c>
      <c r="B1728" s="33" t="s">
        <v>1015</v>
      </c>
      <c r="C1728" s="13">
        <v>20</v>
      </c>
      <c r="D1728" s="14">
        <v>0.15670000000000001</v>
      </c>
    </row>
    <row r="1729" spans="1:4" ht="12" customHeight="1">
      <c r="A1729" s="101"/>
      <c r="B1729" s="113" t="s">
        <v>1016</v>
      </c>
      <c r="C1729" s="13">
        <v>15</v>
      </c>
      <c r="D1729" s="80">
        <v>0.6542</v>
      </c>
    </row>
    <row r="1730" spans="1:4" ht="12" customHeight="1">
      <c r="A1730" s="101"/>
      <c r="B1730" s="115"/>
      <c r="C1730" s="13">
        <v>41</v>
      </c>
      <c r="D1730" s="81"/>
    </row>
    <row r="1731" spans="1:4" ht="12" customHeight="1">
      <c r="A1731" s="102"/>
      <c r="B1731" s="59" t="s">
        <v>1017</v>
      </c>
      <c r="C1731" s="13">
        <v>250</v>
      </c>
      <c r="D1731" s="14">
        <v>2.3472</v>
      </c>
    </row>
    <row r="1732" spans="1:4" ht="12" customHeight="1">
      <c r="A1732" s="73" t="s">
        <v>1189</v>
      </c>
      <c r="B1732" s="40">
        <v>3</v>
      </c>
      <c r="C1732" s="13">
        <f>SUM(C1733:C1738)</f>
        <v>125</v>
      </c>
      <c r="D1732" s="30">
        <v>2</v>
      </c>
    </row>
    <row r="1733" spans="1:4" ht="12" customHeight="1">
      <c r="A1733" s="94" t="s">
        <v>1018</v>
      </c>
      <c r="B1733" s="113" t="s">
        <v>1019</v>
      </c>
      <c r="C1733" s="13">
        <v>10</v>
      </c>
      <c r="D1733" s="80">
        <v>0.16139999999999999</v>
      </c>
    </row>
    <row r="1734" spans="1:4" ht="12" customHeight="1">
      <c r="A1734" s="95"/>
      <c r="B1734" s="115"/>
      <c r="C1734" s="13">
        <v>15</v>
      </c>
      <c r="D1734" s="81"/>
    </row>
    <row r="1735" spans="1:4" ht="12" customHeight="1">
      <c r="A1735" s="95"/>
      <c r="B1735" s="113" t="s">
        <v>1020</v>
      </c>
      <c r="C1735" s="13">
        <v>30</v>
      </c>
      <c r="D1735" s="80">
        <v>0.92279999999999995</v>
      </c>
    </row>
    <row r="1736" spans="1:4" ht="12" customHeight="1">
      <c r="A1736" s="95"/>
      <c r="B1736" s="114"/>
      <c r="C1736" s="13">
        <v>30</v>
      </c>
      <c r="D1736" s="82"/>
    </row>
    <row r="1737" spans="1:4" ht="12" customHeight="1">
      <c r="A1737" s="95"/>
      <c r="B1737" s="115"/>
      <c r="C1737" s="13">
        <v>10</v>
      </c>
      <c r="D1737" s="81"/>
    </row>
    <row r="1738" spans="1:4" ht="12" customHeight="1">
      <c r="A1738" s="96"/>
      <c r="B1738" s="33" t="s">
        <v>1021</v>
      </c>
      <c r="C1738" s="13">
        <v>30</v>
      </c>
      <c r="D1738" s="14">
        <v>0.45669999999999999</v>
      </c>
    </row>
    <row r="1739" spans="1:4" ht="12" customHeight="1">
      <c r="A1739" s="68" t="s">
        <v>1190</v>
      </c>
      <c r="B1739" s="33">
        <v>7</v>
      </c>
      <c r="C1739" s="13">
        <f>SUM(C1740:C1747)</f>
        <v>85</v>
      </c>
      <c r="D1739" s="14">
        <v>1</v>
      </c>
    </row>
    <row r="1740" spans="1:4" ht="12" customHeight="1">
      <c r="A1740" s="97" t="s">
        <v>1022</v>
      </c>
      <c r="B1740" s="18" t="s">
        <v>1023</v>
      </c>
      <c r="C1740" s="13">
        <v>10</v>
      </c>
      <c r="D1740" s="14">
        <v>0.13780000000000001</v>
      </c>
    </row>
    <row r="1741" spans="1:4" ht="12" customHeight="1">
      <c r="A1741" s="98"/>
      <c r="B1741" s="18" t="s">
        <v>1024</v>
      </c>
      <c r="C1741" s="13">
        <v>27</v>
      </c>
      <c r="D1741" s="14">
        <v>0.153</v>
      </c>
    </row>
    <row r="1742" spans="1:4" ht="12" customHeight="1">
      <c r="A1742" s="98"/>
      <c r="B1742" s="18" t="s">
        <v>1025</v>
      </c>
      <c r="C1742" s="13">
        <v>6</v>
      </c>
      <c r="D1742" s="14">
        <v>9.1300000000000006E-2</v>
      </c>
    </row>
    <row r="1743" spans="1:4" ht="12" customHeight="1">
      <c r="A1743" s="98"/>
      <c r="B1743" s="18" t="s">
        <v>1026</v>
      </c>
      <c r="C1743" s="13">
        <v>6</v>
      </c>
      <c r="D1743" s="14">
        <v>9.1300000000000006E-2</v>
      </c>
    </row>
    <row r="1744" spans="1:4" ht="12" customHeight="1">
      <c r="A1744" s="98"/>
      <c r="B1744" s="122" t="s">
        <v>1027</v>
      </c>
      <c r="C1744" s="13">
        <v>8</v>
      </c>
      <c r="D1744" s="80">
        <v>0.2319</v>
      </c>
    </row>
    <row r="1745" spans="1:4" ht="12" customHeight="1">
      <c r="A1745" s="98"/>
      <c r="B1745" s="123"/>
      <c r="C1745" s="13">
        <v>10</v>
      </c>
      <c r="D1745" s="81"/>
    </row>
    <row r="1746" spans="1:4" ht="12" customHeight="1">
      <c r="A1746" s="98"/>
      <c r="B1746" s="18" t="s">
        <v>1028</v>
      </c>
      <c r="C1746" s="13">
        <v>8</v>
      </c>
      <c r="D1746" s="14">
        <v>0.12180000000000001</v>
      </c>
    </row>
    <row r="1747" spans="1:4" ht="12" customHeight="1">
      <c r="A1747" s="99"/>
      <c r="B1747" s="18" t="s">
        <v>1029</v>
      </c>
      <c r="C1747" s="13">
        <v>10</v>
      </c>
      <c r="D1747" s="14">
        <v>0.1439</v>
      </c>
    </row>
    <row r="1748" spans="1:4" ht="12" customHeight="1">
      <c r="A1748" s="71" t="s">
        <v>1191</v>
      </c>
      <c r="B1748" s="18">
        <v>39</v>
      </c>
      <c r="C1748" s="13">
        <f>SUM(C1749:C1803)</f>
        <v>3323.5</v>
      </c>
      <c r="D1748" s="14">
        <v>41</v>
      </c>
    </row>
    <row r="1749" spans="1:4" ht="12" customHeight="1">
      <c r="A1749" s="75" t="s">
        <v>1030</v>
      </c>
      <c r="B1749" s="28" t="s">
        <v>1031</v>
      </c>
      <c r="C1749" s="13">
        <v>80</v>
      </c>
      <c r="D1749" s="14">
        <v>0.69330000000000003</v>
      </c>
    </row>
    <row r="1750" spans="1:4" ht="12" customHeight="1">
      <c r="A1750" s="76"/>
      <c r="B1750" s="46" t="s">
        <v>1032</v>
      </c>
      <c r="C1750" s="13">
        <v>90</v>
      </c>
      <c r="D1750" s="14">
        <v>1.37</v>
      </c>
    </row>
    <row r="1751" spans="1:4" ht="12" customHeight="1">
      <c r="A1751" s="76"/>
      <c r="B1751" s="111" t="s">
        <v>1033</v>
      </c>
      <c r="C1751" s="13">
        <v>50</v>
      </c>
      <c r="D1751" s="80">
        <v>0.82769999999999999</v>
      </c>
    </row>
    <row r="1752" spans="1:4" ht="12" customHeight="1">
      <c r="A1752" s="76"/>
      <c r="B1752" s="112"/>
      <c r="C1752" s="13">
        <v>30</v>
      </c>
      <c r="D1752" s="81"/>
    </row>
    <row r="1753" spans="1:4" ht="12" customHeight="1">
      <c r="A1753" s="76"/>
      <c r="B1753" s="45" t="s">
        <v>1034</v>
      </c>
      <c r="C1753" s="13">
        <v>100</v>
      </c>
      <c r="D1753" s="14">
        <v>1.5222</v>
      </c>
    </row>
    <row r="1754" spans="1:4" ht="12" customHeight="1">
      <c r="A1754" s="76"/>
      <c r="B1754" s="62" t="s">
        <v>1035</v>
      </c>
      <c r="C1754" s="13">
        <v>100</v>
      </c>
      <c r="D1754" s="14">
        <v>1.3555999999999999</v>
      </c>
    </row>
    <row r="1755" spans="1:4" ht="12" customHeight="1">
      <c r="A1755" s="76"/>
      <c r="B1755" s="28" t="s">
        <v>1036</v>
      </c>
      <c r="C1755" s="13">
        <v>100</v>
      </c>
      <c r="D1755" s="14">
        <v>1.0166999999999999</v>
      </c>
    </row>
    <row r="1756" spans="1:4" ht="12" customHeight="1">
      <c r="A1756" s="76"/>
      <c r="B1756" s="108" t="s">
        <v>1195</v>
      </c>
      <c r="C1756" s="13">
        <v>100</v>
      </c>
      <c r="D1756" s="80">
        <v>2.7555000000000001</v>
      </c>
    </row>
    <row r="1757" spans="1:4" ht="12" customHeight="1">
      <c r="A1757" s="76"/>
      <c r="B1757" s="109"/>
      <c r="C1757" s="13">
        <v>50</v>
      </c>
      <c r="D1757" s="82"/>
    </row>
    <row r="1758" spans="1:4" ht="12" customHeight="1">
      <c r="A1758" s="76"/>
      <c r="B1758" s="109"/>
      <c r="C1758" s="13">
        <v>100</v>
      </c>
      <c r="D1758" s="81"/>
    </row>
    <row r="1759" spans="1:4" ht="12" customHeight="1">
      <c r="A1759" s="76"/>
      <c r="B1759" s="46" t="s">
        <v>1037</v>
      </c>
      <c r="C1759" s="13">
        <v>30</v>
      </c>
      <c r="D1759" s="14">
        <v>0.34</v>
      </c>
    </row>
    <row r="1760" spans="1:4" ht="12" customHeight="1">
      <c r="A1760" s="76"/>
      <c r="B1760" s="29" t="s">
        <v>1038</v>
      </c>
      <c r="C1760" s="13">
        <v>15</v>
      </c>
      <c r="D1760" s="14">
        <v>0.2283</v>
      </c>
    </row>
    <row r="1761" spans="1:4" ht="12" customHeight="1">
      <c r="A1761" s="76"/>
      <c r="B1761" s="46" t="s">
        <v>1039</v>
      </c>
      <c r="C1761" s="13">
        <v>80</v>
      </c>
      <c r="D1761" s="14">
        <v>1.2178</v>
      </c>
    </row>
    <row r="1762" spans="1:4" ht="12" customHeight="1">
      <c r="A1762" s="76"/>
      <c r="B1762" s="90" t="s">
        <v>1040</v>
      </c>
      <c r="C1762" s="13">
        <v>80</v>
      </c>
      <c r="D1762" s="80">
        <v>1.3332999999999999</v>
      </c>
    </row>
    <row r="1763" spans="1:4" ht="12" customHeight="1">
      <c r="A1763" s="76"/>
      <c r="B1763" s="90"/>
      <c r="C1763" s="13">
        <v>80</v>
      </c>
      <c r="D1763" s="81"/>
    </row>
    <row r="1764" spans="1:4" ht="12" customHeight="1">
      <c r="A1764" s="76"/>
      <c r="B1764" s="45" t="s">
        <v>1041</v>
      </c>
      <c r="C1764" s="13">
        <v>40</v>
      </c>
      <c r="D1764" s="14">
        <v>0.15110000000000001</v>
      </c>
    </row>
    <row r="1765" spans="1:4" ht="12" customHeight="1">
      <c r="A1765" s="76"/>
      <c r="B1765" s="46" t="s">
        <v>1042</v>
      </c>
      <c r="C1765" s="13">
        <v>50</v>
      </c>
      <c r="D1765" s="14">
        <v>0.7611</v>
      </c>
    </row>
    <row r="1766" spans="1:4" ht="12" customHeight="1">
      <c r="A1766" s="76"/>
      <c r="B1766" s="108" t="s">
        <v>1043</v>
      </c>
      <c r="C1766" s="13">
        <v>80</v>
      </c>
      <c r="D1766" s="80">
        <v>1.8952</v>
      </c>
    </row>
    <row r="1767" spans="1:4" ht="12" customHeight="1">
      <c r="A1767" s="76"/>
      <c r="B1767" s="110"/>
      <c r="C1767" s="13">
        <v>44.5</v>
      </c>
      <c r="D1767" s="81"/>
    </row>
    <row r="1768" spans="1:4" ht="12" customHeight="1">
      <c r="A1768" s="76"/>
      <c r="B1768" s="108" t="s">
        <v>1044</v>
      </c>
      <c r="C1768" s="13">
        <v>100</v>
      </c>
      <c r="D1768" s="80">
        <v>2.2833000000000001</v>
      </c>
    </row>
    <row r="1769" spans="1:4" ht="12" customHeight="1">
      <c r="A1769" s="76"/>
      <c r="B1769" s="110"/>
      <c r="C1769" s="13">
        <v>50</v>
      </c>
      <c r="D1769" s="81"/>
    </row>
    <row r="1770" spans="1:4" ht="12" customHeight="1">
      <c r="A1770" s="76"/>
      <c r="B1770" s="108" t="s">
        <v>1045</v>
      </c>
      <c r="C1770" s="13">
        <v>10</v>
      </c>
      <c r="D1770" s="80">
        <v>0.16639999999999999</v>
      </c>
    </row>
    <row r="1771" spans="1:4" ht="12" customHeight="1">
      <c r="A1771" s="76"/>
      <c r="B1771" s="110"/>
      <c r="C1771" s="13">
        <v>16</v>
      </c>
      <c r="D1771" s="81"/>
    </row>
    <row r="1772" spans="1:4" ht="12" customHeight="1">
      <c r="A1772" s="76"/>
      <c r="B1772" s="108" t="s">
        <v>1046</v>
      </c>
      <c r="C1772" s="13">
        <v>100</v>
      </c>
      <c r="D1772" s="80">
        <v>1.5388000000000002</v>
      </c>
    </row>
    <row r="1773" spans="1:4" ht="12" customHeight="1">
      <c r="A1773" s="76"/>
      <c r="B1773" s="109"/>
      <c r="C1773" s="13">
        <v>100</v>
      </c>
      <c r="D1773" s="81"/>
    </row>
    <row r="1774" spans="1:4" ht="12" customHeight="1">
      <c r="A1774" s="76"/>
      <c r="B1774" s="28" t="s">
        <v>1047</v>
      </c>
      <c r="C1774" s="13">
        <v>30</v>
      </c>
      <c r="D1774" s="14">
        <v>0.36499999999999999</v>
      </c>
    </row>
    <row r="1775" spans="1:4" ht="12" customHeight="1">
      <c r="A1775" s="76"/>
      <c r="B1775" s="103" t="s">
        <v>1048</v>
      </c>
      <c r="C1775" s="13">
        <v>30</v>
      </c>
      <c r="D1775" s="80">
        <v>1.1878</v>
      </c>
    </row>
    <row r="1776" spans="1:4" ht="12" customHeight="1">
      <c r="A1776" s="76"/>
      <c r="B1776" s="104"/>
      <c r="C1776" s="13">
        <v>30</v>
      </c>
      <c r="D1776" s="82"/>
    </row>
    <row r="1777" spans="1:4" ht="12" customHeight="1">
      <c r="A1777" s="76"/>
      <c r="B1777" s="105"/>
      <c r="C1777" s="13">
        <v>50</v>
      </c>
      <c r="D1777" s="81"/>
    </row>
    <row r="1778" spans="1:4" ht="12" customHeight="1">
      <c r="A1778" s="76"/>
      <c r="B1778" s="46" t="s">
        <v>1049</v>
      </c>
      <c r="C1778" s="13">
        <v>50</v>
      </c>
      <c r="D1778" s="14">
        <v>0.7611</v>
      </c>
    </row>
    <row r="1779" spans="1:4" ht="12" customHeight="1">
      <c r="A1779" s="76"/>
      <c r="B1779" s="46" t="s">
        <v>1050</v>
      </c>
      <c r="C1779" s="13">
        <v>50</v>
      </c>
      <c r="D1779" s="14">
        <v>0.55559999999999998</v>
      </c>
    </row>
    <row r="1780" spans="1:4" ht="12" customHeight="1">
      <c r="A1780" s="76"/>
      <c r="B1780" s="46" t="s">
        <v>1051</v>
      </c>
      <c r="C1780" s="13">
        <v>50</v>
      </c>
      <c r="D1780" s="14">
        <v>0.7611</v>
      </c>
    </row>
    <row r="1781" spans="1:4" ht="12" customHeight="1">
      <c r="A1781" s="76"/>
      <c r="B1781" s="46" t="s">
        <v>1052</v>
      </c>
      <c r="C1781" s="13">
        <v>38</v>
      </c>
      <c r="D1781" s="14">
        <v>0.4708</v>
      </c>
    </row>
    <row r="1782" spans="1:4" ht="12" customHeight="1">
      <c r="A1782" s="76"/>
      <c r="B1782" s="46" t="s">
        <v>1053</v>
      </c>
      <c r="C1782" s="13">
        <v>30</v>
      </c>
      <c r="D1782" s="14">
        <v>0.45669999999999999</v>
      </c>
    </row>
    <row r="1783" spans="1:4" ht="12" customHeight="1">
      <c r="A1783" s="76"/>
      <c r="B1783" s="46" t="s">
        <v>1196</v>
      </c>
      <c r="C1783" s="13">
        <v>50</v>
      </c>
      <c r="D1783" s="14">
        <v>0.7611</v>
      </c>
    </row>
    <row r="1784" spans="1:4" ht="12" customHeight="1">
      <c r="A1784" s="76"/>
      <c r="B1784" s="90" t="s">
        <v>1197</v>
      </c>
      <c r="C1784" s="13">
        <v>80</v>
      </c>
      <c r="D1784" s="80">
        <v>1.8267</v>
      </c>
    </row>
    <row r="1785" spans="1:4" ht="12" customHeight="1">
      <c r="A1785" s="76"/>
      <c r="B1785" s="90"/>
      <c r="C1785" s="13">
        <v>40</v>
      </c>
      <c r="D1785" s="81"/>
    </row>
    <row r="1786" spans="1:4" ht="12" customHeight="1">
      <c r="A1786" s="76"/>
      <c r="B1786" s="103" t="s">
        <v>1054</v>
      </c>
      <c r="C1786" s="13">
        <v>100</v>
      </c>
      <c r="D1786" s="80">
        <v>2.1806000000000001</v>
      </c>
    </row>
    <row r="1787" spans="1:4" ht="12" customHeight="1">
      <c r="A1787" s="76"/>
      <c r="B1787" s="104"/>
      <c r="C1787" s="13">
        <v>100</v>
      </c>
      <c r="D1787" s="82"/>
    </row>
    <row r="1788" spans="1:4" ht="12" customHeight="1">
      <c r="A1788" s="76"/>
      <c r="B1788" s="105"/>
      <c r="C1788" s="13">
        <v>50</v>
      </c>
      <c r="D1788" s="81"/>
    </row>
    <row r="1789" spans="1:4" ht="12" customHeight="1">
      <c r="A1789" s="76"/>
      <c r="B1789" s="106" t="s">
        <v>1055</v>
      </c>
      <c r="C1789" s="13">
        <v>100</v>
      </c>
      <c r="D1789" s="80" t="e">
        <f>SUM(#REF!)</f>
        <v>#REF!</v>
      </c>
    </row>
    <row r="1790" spans="1:4" ht="12" customHeight="1">
      <c r="A1790" s="76"/>
      <c r="B1790" s="107"/>
      <c r="C1790" s="13">
        <v>50</v>
      </c>
      <c r="D1790" s="81"/>
    </row>
    <row r="1791" spans="1:4" ht="12" customHeight="1">
      <c r="A1791" s="76"/>
      <c r="B1791" s="46" t="s">
        <v>1056</v>
      </c>
      <c r="C1791" s="13">
        <v>50</v>
      </c>
      <c r="D1791" s="14">
        <v>0.7611</v>
      </c>
    </row>
    <row r="1792" spans="1:4" ht="12" customHeight="1">
      <c r="A1792" s="76"/>
      <c r="B1792" s="65" t="s">
        <v>1057</v>
      </c>
      <c r="C1792" s="13">
        <v>95</v>
      </c>
      <c r="D1792" s="14">
        <v>1.4460999999999999</v>
      </c>
    </row>
    <row r="1793" spans="1:4" ht="12" customHeight="1">
      <c r="A1793" s="76"/>
      <c r="B1793" s="65" t="s">
        <v>1058</v>
      </c>
      <c r="C1793" s="13">
        <v>50</v>
      </c>
      <c r="D1793" s="14">
        <v>0.7611</v>
      </c>
    </row>
    <row r="1794" spans="1:4" ht="12" customHeight="1">
      <c r="A1794" s="76"/>
      <c r="B1794" s="65" t="s">
        <v>1059</v>
      </c>
      <c r="C1794" s="13">
        <v>50</v>
      </c>
      <c r="D1794" s="14">
        <v>0.7167</v>
      </c>
    </row>
    <row r="1795" spans="1:4" ht="12" customHeight="1">
      <c r="A1795" s="76"/>
      <c r="B1795" s="65" t="s">
        <v>1060</v>
      </c>
      <c r="C1795" s="13">
        <v>50</v>
      </c>
      <c r="D1795" s="14">
        <v>0.7611</v>
      </c>
    </row>
    <row r="1796" spans="1:4" ht="12" customHeight="1">
      <c r="A1796" s="76"/>
      <c r="B1796" s="103" t="s">
        <v>1061</v>
      </c>
      <c r="C1796" s="13">
        <v>50</v>
      </c>
      <c r="D1796" s="80">
        <v>0.79730000000000001</v>
      </c>
    </row>
    <row r="1797" spans="1:4" ht="12" customHeight="1">
      <c r="A1797" s="76"/>
      <c r="B1797" s="105"/>
      <c r="C1797" s="13">
        <v>50</v>
      </c>
      <c r="D1797" s="81"/>
    </row>
    <row r="1798" spans="1:4" ht="12" customHeight="1">
      <c r="A1798" s="76"/>
      <c r="B1798" s="65" t="s">
        <v>1062</v>
      </c>
      <c r="C1798" s="13">
        <v>110</v>
      </c>
      <c r="D1798" s="14">
        <v>1.6744000000000001</v>
      </c>
    </row>
    <row r="1799" spans="1:4" ht="12" customHeight="1">
      <c r="A1799" s="76"/>
      <c r="B1799" s="65" t="s">
        <v>1063</v>
      </c>
      <c r="C1799" s="13">
        <v>15</v>
      </c>
      <c r="D1799" s="14">
        <v>0.1875</v>
      </c>
    </row>
    <row r="1800" spans="1:4" ht="12" customHeight="1">
      <c r="A1800" s="76"/>
      <c r="B1800" s="65" t="s">
        <v>1064</v>
      </c>
      <c r="C1800" s="13">
        <v>50</v>
      </c>
      <c r="D1800" s="14">
        <v>0.7611</v>
      </c>
    </row>
    <row r="1801" spans="1:4" ht="12" customHeight="1">
      <c r="A1801" s="76"/>
      <c r="B1801" s="65" t="s">
        <v>1065</v>
      </c>
      <c r="C1801" s="13">
        <v>50</v>
      </c>
      <c r="D1801" s="14">
        <v>0.7611</v>
      </c>
    </row>
    <row r="1802" spans="1:4" ht="12" customHeight="1">
      <c r="A1802" s="76"/>
      <c r="B1802" s="103" t="s">
        <v>1066</v>
      </c>
      <c r="C1802" s="13">
        <v>20</v>
      </c>
      <c r="D1802" s="80">
        <v>1.3067</v>
      </c>
    </row>
    <row r="1803" spans="1:4" ht="12" customHeight="1">
      <c r="A1803" s="77"/>
      <c r="B1803" s="105"/>
      <c r="C1803" s="13">
        <v>80</v>
      </c>
      <c r="D1803" s="81"/>
    </row>
    <row r="1804" spans="1:4" ht="12" customHeight="1">
      <c r="A1804" s="55" t="s">
        <v>1192</v>
      </c>
      <c r="B1804" s="63">
        <v>22</v>
      </c>
      <c r="C1804" s="13">
        <f>SUM(C1805:C1861)</f>
        <v>4240</v>
      </c>
      <c r="D1804" s="32">
        <v>48</v>
      </c>
    </row>
    <row r="1805" spans="1:4" ht="12" customHeight="1">
      <c r="A1805" s="154" t="s">
        <v>1067</v>
      </c>
      <c r="B1805" s="113" t="s">
        <v>1068</v>
      </c>
      <c r="C1805" s="13">
        <v>200</v>
      </c>
      <c r="D1805" s="80">
        <v>5.8721999999999994</v>
      </c>
    </row>
    <row r="1806" spans="1:4" ht="12" customHeight="1">
      <c r="A1806" s="192"/>
      <c r="B1806" s="114"/>
      <c r="C1806" s="13">
        <v>30</v>
      </c>
      <c r="D1806" s="82"/>
    </row>
    <row r="1807" spans="1:4" ht="12" customHeight="1">
      <c r="A1807" s="192"/>
      <c r="B1807" s="114"/>
      <c r="C1807" s="13">
        <v>100</v>
      </c>
      <c r="D1807" s="82"/>
    </row>
    <row r="1808" spans="1:4" ht="12" customHeight="1">
      <c r="A1808" s="192"/>
      <c r="B1808" s="114"/>
      <c r="C1808" s="13">
        <v>50</v>
      </c>
      <c r="D1808" s="82"/>
    </row>
    <row r="1809" spans="1:4" ht="12" customHeight="1">
      <c r="A1809" s="192"/>
      <c r="B1809" s="115"/>
      <c r="C1809" s="13">
        <v>30</v>
      </c>
      <c r="D1809" s="81"/>
    </row>
    <row r="1810" spans="1:4" ht="12" customHeight="1">
      <c r="A1810" s="192"/>
      <c r="B1810" s="113" t="s">
        <v>1069</v>
      </c>
      <c r="C1810" s="13">
        <v>60</v>
      </c>
      <c r="D1810" s="80">
        <v>1.01</v>
      </c>
    </row>
    <row r="1811" spans="1:4" ht="12" customHeight="1">
      <c r="A1811" s="192"/>
      <c r="B1811" s="115"/>
      <c r="C1811" s="13">
        <v>30</v>
      </c>
      <c r="D1811" s="81"/>
    </row>
    <row r="1812" spans="1:4" ht="12" customHeight="1">
      <c r="A1812" s="192"/>
      <c r="B1812" s="113" t="s">
        <v>1070</v>
      </c>
      <c r="C1812" s="13">
        <v>50</v>
      </c>
      <c r="D1812" s="80">
        <v>0.60840000000000005</v>
      </c>
    </row>
    <row r="1813" spans="1:4" ht="12" customHeight="1">
      <c r="A1813" s="192"/>
      <c r="B1813" s="115"/>
      <c r="C1813" s="13">
        <v>50</v>
      </c>
      <c r="D1813" s="81"/>
    </row>
    <row r="1814" spans="1:4" ht="12" customHeight="1">
      <c r="A1814" s="192"/>
      <c r="B1814" s="113" t="s">
        <v>1071</v>
      </c>
      <c r="C1814" s="13">
        <v>100</v>
      </c>
      <c r="D1814" s="80">
        <v>2.5388000000000002</v>
      </c>
    </row>
    <row r="1815" spans="1:4" ht="12" customHeight="1">
      <c r="A1815" s="192"/>
      <c r="B1815" s="114"/>
      <c r="C1815" s="13">
        <v>50</v>
      </c>
      <c r="D1815" s="82"/>
    </row>
    <row r="1816" spans="1:4" ht="12" customHeight="1">
      <c r="A1816" s="192"/>
      <c r="B1816" s="115"/>
      <c r="C1816" s="13">
        <v>50</v>
      </c>
      <c r="D1816" s="81"/>
    </row>
    <row r="1817" spans="1:4" ht="12" customHeight="1">
      <c r="A1817" s="192"/>
      <c r="B1817" s="113" t="s">
        <v>1072</v>
      </c>
      <c r="C1817" s="13">
        <v>50</v>
      </c>
      <c r="D1817" s="80">
        <v>0.75280000000000002</v>
      </c>
    </row>
    <row r="1818" spans="1:4" ht="12" customHeight="1">
      <c r="A1818" s="192"/>
      <c r="B1818" s="115"/>
      <c r="C1818" s="13">
        <v>50</v>
      </c>
      <c r="D1818" s="81"/>
    </row>
    <row r="1819" spans="1:4" ht="12" customHeight="1">
      <c r="A1819" s="192"/>
      <c r="B1819" s="33" t="s">
        <v>1073</v>
      </c>
      <c r="C1819" s="13">
        <v>80</v>
      </c>
      <c r="D1819" s="14">
        <v>0.84</v>
      </c>
    </row>
    <row r="1820" spans="1:4" ht="12" customHeight="1">
      <c r="A1820" s="192"/>
      <c r="B1820" s="113" t="s">
        <v>1074</v>
      </c>
      <c r="C1820" s="13">
        <v>55</v>
      </c>
      <c r="D1820" s="80">
        <v>2.8103000000000002</v>
      </c>
    </row>
    <row r="1821" spans="1:4" ht="12" customHeight="1">
      <c r="A1821" s="192"/>
      <c r="B1821" s="114"/>
      <c r="C1821" s="13">
        <v>100</v>
      </c>
      <c r="D1821" s="82"/>
    </row>
    <row r="1822" spans="1:4" ht="12" customHeight="1">
      <c r="A1822" s="192"/>
      <c r="B1822" s="114"/>
      <c r="C1822" s="13">
        <v>100</v>
      </c>
      <c r="D1822" s="82"/>
    </row>
    <row r="1823" spans="1:4" ht="12" customHeight="1">
      <c r="A1823" s="192"/>
      <c r="B1823" s="114"/>
      <c r="C1823" s="13">
        <v>30</v>
      </c>
      <c r="D1823" s="82"/>
    </row>
    <row r="1824" spans="1:4" ht="12" customHeight="1">
      <c r="A1824" s="192"/>
      <c r="B1824" s="115"/>
      <c r="C1824" s="13">
        <v>30</v>
      </c>
      <c r="D1824" s="81"/>
    </row>
    <row r="1825" spans="1:4" ht="12" customHeight="1">
      <c r="A1825" s="192"/>
      <c r="B1825" s="113" t="s">
        <v>1075</v>
      </c>
      <c r="C1825" s="13">
        <v>80</v>
      </c>
      <c r="D1825" s="80">
        <v>2.7050000000000001</v>
      </c>
    </row>
    <row r="1826" spans="1:4" ht="12" customHeight="1">
      <c r="A1826" s="192"/>
      <c r="B1826" s="114"/>
      <c r="C1826" s="13">
        <v>50</v>
      </c>
      <c r="D1826" s="82"/>
    </row>
    <row r="1827" spans="1:4" ht="12" customHeight="1">
      <c r="A1827" s="192"/>
      <c r="B1827" s="114"/>
      <c r="C1827" s="13">
        <v>50</v>
      </c>
      <c r="D1827" s="82"/>
    </row>
    <row r="1828" spans="1:4" ht="12" customHeight="1">
      <c r="A1828" s="192"/>
      <c r="B1828" s="115"/>
      <c r="C1828" s="13">
        <v>50</v>
      </c>
      <c r="D1828" s="81"/>
    </row>
    <row r="1829" spans="1:4" ht="12" customHeight="1">
      <c r="A1829" s="192"/>
      <c r="B1829" s="113" t="s">
        <v>1076</v>
      </c>
      <c r="C1829" s="13">
        <v>100</v>
      </c>
      <c r="D1829" s="80">
        <v>2.2833000000000001</v>
      </c>
    </row>
    <row r="1830" spans="1:4" ht="12" customHeight="1">
      <c r="A1830" s="192"/>
      <c r="B1830" s="115"/>
      <c r="C1830" s="13">
        <v>50</v>
      </c>
      <c r="D1830" s="81"/>
    </row>
    <row r="1831" spans="1:4" ht="12" customHeight="1">
      <c r="A1831" s="192"/>
      <c r="B1831" s="113" t="s">
        <v>1077</v>
      </c>
      <c r="C1831" s="13">
        <v>100</v>
      </c>
      <c r="D1831" s="80">
        <v>3.0444</v>
      </c>
    </row>
    <row r="1832" spans="1:4" ht="12" customHeight="1">
      <c r="A1832" s="192"/>
      <c r="B1832" s="115"/>
      <c r="C1832" s="13">
        <v>100</v>
      </c>
      <c r="D1832" s="81"/>
    </row>
    <row r="1833" spans="1:4" ht="12" customHeight="1">
      <c r="A1833" s="192"/>
      <c r="B1833" s="113" t="s">
        <v>1078</v>
      </c>
      <c r="C1833" s="13">
        <v>200</v>
      </c>
      <c r="D1833" s="80">
        <v>5.3277000000000001</v>
      </c>
    </row>
    <row r="1834" spans="1:4" ht="12" customHeight="1">
      <c r="A1834" s="192"/>
      <c r="B1834" s="115"/>
      <c r="C1834" s="13">
        <v>150</v>
      </c>
      <c r="D1834" s="81"/>
    </row>
    <row r="1835" spans="1:4" ht="12" customHeight="1">
      <c r="A1835" s="192"/>
      <c r="B1835" s="113" t="s">
        <v>1079</v>
      </c>
      <c r="C1835" s="13">
        <v>100</v>
      </c>
      <c r="D1835" s="80">
        <v>1.5222</v>
      </c>
    </row>
    <row r="1836" spans="1:4" ht="12" customHeight="1">
      <c r="A1836" s="192"/>
      <c r="B1836" s="115"/>
      <c r="C1836" s="13">
        <v>100</v>
      </c>
      <c r="D1836" s="81"/>
    </row>
    <row r="1837" spans="1:4" ht="12" customHeight="1">
      <c r="A1837" s="192"/>
      <c r="B1837" s="113" t="s">
        <v>1080</v>
      </c>
      <c r="C1837" s="13">
        <v>100</v>
      </c>
      <c r="D1837" s="80">
        <v>2.5228000000000002</v>
      </c>
    </row>
    <row r="1838" spans="1:4" ht="12" customHeight="1">
      <c r="A1838" s="192"/>
      <c r="B1838" s="114"/>
      <c r="C1838" s="13">
        <v>70</v>
      </c>
      <c r="D1838" s="82"/>
    </row>
    <row r="1839" spans="1:4" ht="12" customHeight="1">
      <c r="A1839" s="192"/>
      <c r="B1839" s="115"/>
      <c r="C1839" s="13">
        <v>100</v>
      </c>
      <c r="D1839" s="81"/>
    </row>
    <row r="1840" spans="1:4" ht="12" customHeight="1">
      <c r="A1840" s="192"/>
      <c r="B1840" s="113" t="s">
        <v>1081</v>
      </c>
      <c r="C1840" s="13">
        <v>100</v>
      </c>
      <c r="D1840" s="80">
        <v>3.4986000000000002</v>
      </c>
    </row>
    <row r="1841" spans="1:4" ht="12" customHeight="1">
      <c r="A1841" s="192"/>
      <c r="B1841" s="114"/>
      <c r="C1841" s="13">
        <v>100</v>
      </c>
      <c r="D1841" s="82"/>
    </row>
    <row r="1842" spans="1:4" ht="12" customHeight="1">
      <c r="A1842" s="192"/>
      <c r="B1842" s="115"/>
      <c r="C1842" s="13">
        <v>145</v>
      </c>
      <c r="D1842" s="81"/>
    </row>
    <row r="1843" spans="1:4" ht="12" customHeight="1">
      <c r="A1843" s="192"/>
      <c r="B1843" s="113" t="s">
        <v>1082</v>
      </c>
      <c r="C1843" s="13">
        <v>100</v>
      </c>
      <c r="D1843" s="80">
        <v>1.5667</v>
      </c>
    </row>
    <row r="1844" spans="1:4" ht="12" customHeight="1">
      <c r="A1844" s="192"/>
      <c r="B1844" s="115"/>
      <c r="C1844" s="13">
        <v>100</v>
      </c>
      <c r="D1844" s="81"/>
    </row>
    <row r="1845" spans="1:4" ht="12" customHeight="1">
      <c r="A1845" s="192"/>
      <c r="B1845" s="33" t="s">
        <v>1083</v>
      </c>
      <c r="C1845" s="13">
        <v>100</v>
      </c>
      <c r="D1845" s="14">
        <v>1.0166999999999999</v>
      </c>
    </row>
    <row r="1846" spans="1:4" ht="12" customHeight="1">
      <c r="A1846" s="192"/>
      <c r="B1846" s="113" t="s">
        <v>1084</v>
      </c>
      <c r="C1846" s="13">
        <v>50</v>
      </c>
      <c r="D1846" s="80">
        <v>2.2833000000000001</v>
      </c>
    </row>
    <row r="1847" spans="1:4" ht="12" customHeight="1">
      <c r="A1847" s="192"/>
      <c r="B1847" s="115"/>
      <c r="C1847" s="13">
        <v>100</v>
      </c>
      <c r="D1847" s="81"/>
    </row>
    <row r="1848" spans="1:4" ht="12" customHeight="1">
      <c r="A1848" s="192"/>
      <c r="B1848" s="113" t="s">
        <v>1085</v>
      </c>
      <c r="C1848" s="13">
        <v>40</v>
      </c>
      <c r="D1848" s="80">
        <v>0.78330000000000011</v>
      </c>
    </row>
    <row r="1849" spans="1:4" ht="12" customHeight="1">
      <c r="A1849" s="192"/>
      <c r="B1849" s="114"/>
      <c r="C1849" s="13">
        <v>20</v>
      </c>
      <c r="D1849" s="82"/>
    </row>
    <row r="1850" spans="1:4" ht="12" customHeight="1">
      <c r="A1850" s="192"/>
      <c r="B1850" s="115"/>
      <c r="C1850" s="13">
        <v>20</v>
      </c>
      <c r="D1850" s="81"/>
    </row>
    <row r="1851" spans="1:4" ht="12" customHeight="1">
      <c r="A1851" s="192"/>
      <c r="B1851" s="33" t="s">
        <v>1086</v>
      </c>
      <c r="C1851" s="13">
        <v>50</v>
      </c>
      <c r="D1851" s="14">
        <v>0.75</v>
      </c>
    </row>
    <row r="1852" spans="1:4" ht="12" customHeight="1">
      <c r="A1852" s="192"/>
      <c r="B1852" s="113" t="s">
        <v>1087</v>
      </c>
      <c r="C1852" s="13">
        <v>30</v>
      </c>
      <c r="D1852" s="80">
        <v>0.28270000000000001</v>
      </c>
    </row>
    <row r="1853" spans="1:4" ht="12" customHeight="1">
      <c r="A1853" s="192"/>
      <c r="B1853" s="115"/>
      <c r="C1853" s="13">
        <v>20</v>
      </c>
      <c r="D1853" s="81"/>
    </row>
    <row r="1854" spans="1:4" ht="12" customHeight="1">
      <c r="A1854" s="192"/>
      <c r="B1854" s="113" t="s">
        <v>1088</v>
      </c>
      <c r="C1854" s="13">
        <v>50</v>
      </c>
      <c r="D1854" s="80">
        <v>3.4428000000000001</v>
      </c>
    </row>
    <row r="1855" spans="1:4" ht="12" customHeight="1">
      <c r="A1855" s="192"/>
      <c r="B1855" s="114"/>
      <c r="C1855" s="13">
        <v>50</v>
      </c>
      <c r="D1855" s="82"/>
    </row>
    <row r="1856" spans="1:4" ht="12" customHeight="1">
      <c r="A1856" s="192"/>
      <c r="B1856" s="114"/>
      <c r="C1856" s="13">
        <v>100</v>
      </c>
      <c r="D1856" s="82"/>
    </row>
    <row r="1857" spans="1:4" ht="12" customHeight="1">
      <c r="A1857" s="192"/>
      <c r="B1857" s="114"/>
      <c r="C1857" s="13">
        <v>100</v>
      </c>
      <c r="D1857" s="82"/>
    </row>
    <row r="1858" spans="1:4" ht="12" customHeight="1">
      <c r="A1858" s="192"/>
      <c r="B1858" s="115"/>
      <c r="C1858" s="13">
        <v>80</v>
      </c>
      <c r="D1858" s="81"/>
    </row>
    <row r="1859" spans="1:4" ht="12" customHeight="1">
      <c r="A1859" s="192"/>
      <c r="B1859" s="113" t="s">
        <v>1089</v>
      </c>
      <c r="C1859" s="13">
        <v>50</v>
      </c>
      <c r="D1859" s="80">
        <v>1.8310999999999999</v>
      </c>
    </row>
    <row r="1860" spans="1:4" ht="12" customHeight="1">
      <c r="A1860" s="192"/>
      <c r="B1860" s="114"/>
      <c r="C1860" s="13">
        <v>80</v>
      </c>
      <c r="D1860" s="82"/>
    </row>
    <row r="1861" spans="1:4" ht="12" customHeight="1">
      <c r="A1861" s="155"/>
      <c r="B1861" s="115"/>
      <c r="C1861" s="13">
        <v>60</v>
      </c>
      <c r="D1861" s="81"/>
    </row>
    <row r="1862" spans="1:4" ht="12" customHeight="1">
      <c r="A1862" s="193" t="s">
        <v>1193</v>
      </c>
      <c r="B1862" s="36">
        <v>16</v>
      </c>
      <c r="C1862" s="13">
        <f>SUM(C1863:C1899)</f>
        <v>2437.9</v>
      </c>
      <c r="D1862" s="31">
        <v>25</v>
      </c>
    </row>
    <row r="1863" spans="1:4" ht="12" customHeight="1">
      <c r="A1863" s="161" t="s">
        <v>1090</v>
      </c>
      <c r="B1863" s="33" t="s">
        <v>1091</v>
      </c>
      <c r="C1863" s="13">
        <v>80</v>
      </c>
      <c r="D1863" s="14">
        <v>0.59109999999999996</v>
      </c>
    </row>
    <row r="1864" spans="1:4" ht="12" customHeight="1">
      <c r="A1864" s="162"/>
      <c r="B1864" s="119" t="s">
        <v>1243</v>
      </c>
      <c r="C1864" s="13">
        <v>30</v>
      </c>
      <c r="D1864" s="80">
        <v>0.99340000000000006</v>
      </c>
    </row>
    <row r="1865" spans="1:4" ht="12" customHeight="1">
      <c r="A1865" s="162"/>
      <c r="B1865" s="119"/>
      <c r="C1865" s="13">
        <v>30</v>
      </c>
      <c r="D1865" s="82"/>
    </row>
    <row r="1866" spans="1:4" ht="12" customHeight="1">
      <c r="A1866" s="162"/>
      <c r="B1866" s="119"/>
      <c r="C1866" s="13">
        <v>30</v>
      </c>
      <c r="D1866" s="81"/>
    </row>
    <row r="1867" spans="1:4" ht="12" customHeight="1">
      <c r="A1867" s="162"/>
      <c r="B1867" s="119" t="s">
        <v>1244</v>
      </c>
      <c r="C1867" s="13">
        <v>20</v>
      </c>
      <c r="D1867" s="80">
        <v>0.5605</v>
      </c>
    </row>
    <row r="1868" spans="1:4" ht="12" customHeight="1">
      <c r="A1868" s="162"/>
      <c r="B1868" s="119"/>
      <c r="C1868" s="13">
        <v>20</v>
      </c>
      <c r="D1868" s="82"/>
    </row>
    <row r="1869" spans="1:4" ht="12" customHeight="1">
      <c r="A1869" s="162"/>
      <c r="B1869" s="119"/>
      <c r="C1869" s="13">
        <v>30</v>
      </c>
      <c r="D1869" s="81"/>
    </row>
    <row r="1870" spans="1:4" ht="12" customHeight="1">
      <c r="A1870" s="162"/>
      <c r="B1870" s="119" t="s">
        <v>1092</v>
      </c>
      <c r="C1870" s="13">
        <v>90</v>
      </c>
      <c r="D1870" s="80">
        <v>1.7659</v>
      </c>
    </row>
    <row r="1871" spans="1:4" ht="12" customHeight="1">
      <c r="A1871" s="162"/>
      <c r="B1871" s="119"/>
      <c r="C1871" s="13">
        <v>50</v>
      </c>
      <c r="D1871" s="82"/>
    </row>
    <row r="1872" spans="1:4" ht="12" customHeight="1">
      <c r="A1872" s="162"/>
      <c r="B1872" s="119"/>
      <c r="C1872" s="13">
        <v>27</v>
      </c>
      <c r="D1872" s="81"/>
    </row>
    <row r="1873" spans="1:4" ht="12" customHeight="1">
      <c r="A1873" s="162"/>
      <c r="B1873" s="22" t="s">
        <v>1093</v>
      </c>
      <c r="C1873" s="13">
        <v>20</v>
      </c>
      <c r="D1873" s="14">
        <v>0.3044</v>
      </c>
    </row>
    <row r="1874" spans="1:4" ht="12" customHeight="1">
      <c r="A1874" s="162"/>
      <c r="B1874" s="119" t="s">
        <v>1245</v>
      </c>
      <c r="C1874" s="13">
        <v>150</v>
      </c>
      <c r="D1874" s="80">
        <v>3.3361000000000001</v>
      </c>
    </row>
    <row r="1875" spans="1:4" ht="12" customHeight="1">
      <c r="A1875" s="162"/>
      <c r="B1875" s="119"/>
      <c r="C1875" s="13">
        <v>90</v>
      </c>
      <c r="D1875" s="82"/>
    </row>
    <row r="1876" spans="1:4" ht="12" customHeight="1">
      <c r="A1876" s="162"/>
      <c r="B1876" s="119"/>
      <c r="C1876" s="13">
        <v>80</v>
      </c>
      <c r="D1876" s="81"/>
    </row>
    <row r="1877" spans="1:4" ht="12" customHeight="1">
      <c r="A1877" s="162"/>
      <c r="B1877" s="33" t="s">
        <v>1246</v>
      </c>
      <c r="C1877" s="13">
        <v>100</v>
      </c>
      <c r="D1877" s="14">
        <v>1.3</v>
      </c>
    </row>
    <row r="1878" spans="1:4" ht="12" customHeight="1">
      <c r="A1878" s="162"/>
      <c r="B1878" s="120" t="s">
        <v>1247</v>
      </c>
      <c r="C1878" s="13">
        <v>30</v>
      </c>
      <c r="D1878" s="80">
        <v>0.45500000000000002</v>
      </c>
    </row>
    <row r="1879" spans="1:4" ht="12" customHeight="1">
      <c r="A1879" s="162"/>
      <c r="B1879" s="120"/>
      <c r="C1879" s="13">
        <v>30</v>
      </c>
      <c r="D1879" s="81"/>
    </row>
    <row r="1880" spans="1:4" ht="12" customHeight="1">
      <c r="A1880" s="162"/>
      <c r="B1880" s="119" t="s">
        <v>1094</v>
      </c>
      <c r="C1880" s="13">
        <v>50</v>
      </c>
      <c r="D1880" s="80">
        <v>2.0804999999999998</v>
      </c>
    </row>
    <row r="1881" spans="1:4" ht="12" customHeight="1">
      <c r="A1881" s="162"/>
      <c r="B1881" s="119"/>
      <c r="C1881" s="13">
        <v>50</v>
      </c>
      <c r="D1881" s="82"/>
    </row>
    <row r="1882" spans="1:4" ht="12" customHeight="1">
      <c r="A1882" s="162"/>
      <c r="B1882" s="119"/>
      <c r="C1882" s="13">
        <v>100</v>
      </c>
      <c r="D1882" s="81"/>
    </row>
    <row r="1883" spans="1:4" ht="12" customHeight="1">
      <c r="A1883" s="162"/>
      <c r="B1883" s="33" t="s">
        <v>1248</v>
      </c>
      <c r="C1883" s="13">
        <v>400</v>
      </c>
      <c r="D1883" s="14">
        <v>1.3777999999999999</v>
      </c>
    </row>
    <row r="1884" spans="1:4" ht="12" customHeight="1">
      <c r="A1884" s="162"/>
      <c r="B1884" s="119" t="s">
        <v>1249</v>
      </c>
      <c r="C1884" s="13">
        <v>50</v>
      </c>
      <c r="D1884" s="80">
        <v>2.9937999999999998</v>
      </c>
    </row>
    <row r="1885" spans="1:4" ht="12" customHeight="1">
      <c r="A1885" s="162"/>
      <c r="B1885" s="119"/>
      <c r="C1885" s="13">
        <v>30</v>
      </c>
      <c r="D1885" s="82"/>
    </row>
    <row r="1886" spans="1:4" ht="12" customHeight="1">
      <c r="A1886" s="162"/>
      <c r="B1886" s="119"/>
      <c r="C1886" s="13">
        <v>98</v>
      </c>
      <c r="D1886" s="82"/>
    </row>
    <row r="1887" spans="1:4" ht="12" customHeight="1">
      <c r="A1887" s="162"/>
      <c r="B1887" s="119"/>
      <c r="C1887" s="13">
        <v>67</v>
      </c>
      <c r="D1887" s="82"/>
    </row>
    <row r="1888" spans="1:4" ht="12" customHeight="1">
      <c r="A1888" s="162"/>
      <c r="B1888" s="119"/>
      <c r="C1888" s="13">
        <v>63.5</v>
      </c>
      <c r="D1888" s="81"/>
    </row>
    <row r="1889" spans="1:4" ht="12" customHeight="1">
      <c r="A1889" s="162"/>
      <c r="B1889" s="119" t="s">
        <v>1095</v>
      </c>
      <c r="C1889" s="13">
        <v>100</v>
      </c>
      <c r="D1889" s="80">
        <v>2.7721999999999998</v>
      </c>
    </row>
    <row r="1890" spans="1:4" ht="12" customHeight="1">
      <c r="A1890" s="162"/>
      <c r="B1890" s="119"/>
      <c r="C1890" s="13">
        <v>100</v>
      </c>
      <c r="D1890" s="81"/>
    </row>
    <row r="1891" spans="1:4" ht="12" customHeight="1">
      <c r="A1891" s="162"/>
      <c r="B1891" s="33" t="s">
        <v>1250</v>
      </c>
      <c r="C1891" s="13">
        <v>60</v>
      </c>
      <c r="D1891" s="14">
        <v>0.9133</v>
      </c>
    </row>
    <row r="1892" spans="1:4" ht="12" customHeight="1">
      <c r="A1892" s="162"/>
      <c r="B1892" s="119" t="s">
        <v>1251</v>
      </c>
      <c r="C1892" s="13">
        <v>38.9</v>
      </c>
      <c r="D1892" s="80">
        <v>1.8420000000000001</v>
      </c>
    </row>
    <row r="1893" spans="1:4" ht="12" customHeight="1">
      <c r="A1893" s="162"/>
      <c r="B1893" s="119"/>
      <c r="C1893" s="13">
        <v>50</v>
      </c>
      <c r="D1893" s="82"/>
    </row>
    <row r="1894" spans="1:4" ht="12" customHeight="1">
      <c r="A1894" s="162"/>
      <c r="B1894" s="119"/>
      <c r="C1894" s="13">
        <v>50</v>
      </c>
      <c r="D1894" s="81"/>
    </row>
    <row r="1895" spans="1:4" ht="12" customHeight="1">
      <c r="A1895" s="162"/>
      <c r="B1895" s="119" t="s">
        <v>1252</v>
      </c>
      <c r="C1895" s="13">
        <v>12</v>
      </c>
      <c r="D1895" s="80">
        <v>1.6839999999999999</v>
      </c>
    </row>
    <row r="1896" spans="1:4" ht="12" customHeight="1">
      <c r="A1896" s="162"/>
      <c r="B1896" s="119"/>
      <c r="C1896" s="13">
        <v>13</v>
      </c>
      <c r="D1896" s="82"/>
    </row>
    <row r="1897" spans="1:4" ht="12" customHeight="1">
      <c r="A1897" s="162"/>
      <c r="B1897" s="119"/>
      <c r="C1897" s="13">
        <v>49.5</v>
      </c>
      <c r="D1897" s="82"/>
    </row>
    <row r="1898" spans="1:4" ht="12" customHeight="1">
      <c r="A1898" s="162"/>
      <c r="B1898" s="119"/>
      <c r="C1898" s="13">
        <v>49</v>
      </c>
      <c r="D1898" s="81"/>
    </row>
    <row r="1899" spans="1:4" ht="12" customHeight="1">
      <c r="A1899" s="163"/>
      <c r="B1899" s="33" t="s">
        <v>1253</v>
      </c>
      <c r="C1899" s="13">
        <v>100</v>
      </c>
      <c r="D1899" s="14">
        <v>1.5222</v>
      </c>
    </row>
    <row r="1900" spans="1:4" ht="12" customHeight="1">
      <c r="A1900" s="239" t="s">
        <v>1194</v>
      </c>
      <c r="B1900" s="33">
        <v>1</v>
      </c>
      <c r="C1900" s="13">
        <f>SUM(C1901)</f>
        <v>30</v>
      </c>
      <c r="D1900" s="14">
        <v>1</v>
      </c>
    </row>
    <row r="1901" spans="1:4" ht="26.4" customHeight="1">
      <c r="A1901" s="240" t="s">
        <v>1254</v>
      </c>
      <c r="B1901" s="33" t="s">
        <v>1096</v>
      </c>
      <c r="C1901" s="13">
        <v>30</v>
      </c>
      <c r="D1901" s="14">
        <v>0.26169999999999999</v>
      </c>
    </row>
  </sheetData>
  <mergeCells count="1026">
    <mergeCell ref="A1:D1"/>
    <mergeCell ref="A140:A141"/>
    <mergeCell ref="D895:D896"/>
    <mergeCell ref="D898:D899"/>
    <mergeCell ref="D902:D903"/>
    <mergeCell ref="D930:D933"/>
    <mergeCell ref="D943:D944"/>
    <mergeCell ref="D945:D946"/>
    <mergeCell ref="D947:D948"/>
    <mergeCell ref="D951:D952"/>
    <mergeCell ref="D953:D954"/>
    <mergeCell ref="D906:D907"/>
    <mergeCell ref="D908:D911"/>
    <mergeCell ref="D913:D914"/>
    <mergeCell ref="D915:D916"/>
    <mergeCell ref="D917:D918"/>
    <mergeCell ref="D919:D921"/>
    <mergeCell ref="D923:D924"/>
    <mergeCell ref="D926:D927"/>
    <mergeCell ref="D928:D929"/>
    <mergeCell ref="D935:D936"/>
    <mergeCell ref="D828:D830"/>
    <mergeCell ref="D833:D834"/>
    <mergeCell ref="D843:D845"/>
    <mergeCell ref="D847:D848"/>
    <mergeCell ref="D849:D851"/>
    <mergeCell ref="D855:D856"/>
    <mergeCell ref="D857:D859"/>
    <mergeCell ref="D862:D864"/>
    <mergeCell ref="D865:D867"/>
    <mergeCell ref="D706:D707"/>
    <mergeCell ref="D709:D710"/>
    <mergeCell ref="D694:D695"/>
    <mergeCell ref="D701:D702"/>
    <mergeCell ref="D704:D705"/>
    <mergeCell ref="D711:D712"/>
    <mergeCell ref="D713:D714"/>
    <mergeCell ref="D871:D872"/>
    <mergeCell ref="D873:D874"/>
    <mergeCell ref="D876:D877"/>
    <mergeCell ref="D879:D880"/>
    <mergeCell ref="D881:D883"/>
    <mergeCell ref="D885:D887"/>
    <mergeCell ref="D890:D891"/>
    <mergeCell ref="D893:D894"/>
    <mergeCell ref="D717:D719"/>
    <mergeCell ref="D722:D723"/>
    <mergeCell ref="D724:D725"/>
    <mergeCell ref="D726:D727"/>
    <mergeCell ref="D730:D731"/>
    <mergeCell ref="D732:D734"/>
    <mergeCell ref="D736:D737"/>
    <mergeCell ref="D738:D740"/>
    <mergeCell ref="D748:D749"/>
    <mergeCell ref="D751:D754"/>
    <mergeCell ref="D755:D756"/>
    <mergeCell ref="D759:D762"/>
    <mergeCell ref="D763:D765"/>
    <mergeCell ref="D766:D768"/>
    <mergeCell ref="D770:D771"/>
    <mergeCell ref="D772:D773"/>
    <mergeCell ref="D776:D778"/>
    <mergeCell ref="D552:D553"/>
    <mergeCell ref="D588:D589"/>
    <mergeCell ref="D591:D592"/>
    <mergeCell ref="D594:D595"/>
    <mergeCell ref="D596:D598"/>
    <mergeCell ref="D599:D601"/>
    <mergeCell ref="D602:D603"/>
    <mergeCell ref="D605:D606"/>
    <mergeCell ref="D607:D608"/>
    <mergeCell ref="D609:D610"/>
    <mergeCell ref="D613:D616"/>
    <mergeCell ref="D617:D618"/>
    <mergeCell ref="D623:D624"/>
    <mergeCell ref="D628:D629"/>
    <mergeCell ref="D554:D555"/>
    <mergeCell ref="D558:D560"/>
    <mergeCell ref="D561:D562"/>
    <mergeCell ref="D563:D566"/>
    <mergeCell ref="D570:D571"/>
    <mergeCell ref="D572:D573"/>
    <mergeCell ref="D575:D576"/>
    <mergeCell ref="D577:D579"/>
    <mergeCell ref="D580:D582"/>
    <mergeCell ref="D585:D586"/>
    <mergeCell ref="D428:D430"/>
    <mergeCell ref="D384:D385"/>
    <mergeCell ref="D386:D387"/>
    <mergeCell ref="D388:D390"/>
    <mergeCell ref="D391:D393"/>
    <mergeCell ref="D410:D411"/>
    <mergeCell ref="D433:D435"/>
    <mergeCell ref="D437:D438"/>
    <mergeCell ref="D441:D442"/>
    <mergeCell ref="D444:D446"/>
    <mergeCell ref="D447:D449"/>
    <mergeCell ref="D450:D451"/>
    <mergeCell ref="D452:D453"/>
    <mergeCell ref="D456:D458"/>
    <mergeCell ref="D461:D462"/>
    <mergeCell ref="D463:D466"/>
    <mergeCell ref="D468:D469"/>
    <mergeCell ref="D431:D432"/>
    <mergeCell ref="D253:D255"/>
    <mergeCell ref="D258:D259"/>
    <mergeCell ref="D260:D263"/>
    <mergeCell ref="D264:D265"/>
    <mergeCell ref="D215:D216"/>
    <mergeCell ref="D266:D269"/>
    <mergeCell ref="D271:D274"/>
    <mergeCell ref="D275:D287"/>
    <mergeCell ref="D288:D289"/>
    <mergeCell ref="D292:D293"/>
    <mergeCell ref="D294:D295"/>
    <mergeCell ref="D297:D299"/>
    <mergeCell ref="D301:D303"/>
    <mergeCell ref="D305:D306"/>
    <mergeCell ref="D308:D309"/>
    <mergeCell ref="D310:D312"/>
    <mergeCell ref="D316:D317"/>
    <mergeCell ref="D203:D204"/>
    <mergeCell ref="D162:D163"/>
    <mergeCell ref="D164:D165"/>
    <mergeCell ref="D168:D169"/>
    <mergeCell ref="D170:D173"/>
    <mergeCell ref="D205:D211"/>
    <mergeCell ref="D213:D214"/>
    <mergeCell ref="D219:D220"/>
    <mergeCell ref="D221:D223"/>
    <mergeCell ref="D226:D227"/>
    <mergeCell ref="D228:D229"/>
    <mergeCell ref="D230:D231"/>
    <mergeCell ref="D233:D234"/>
    <mergeCell ref="D239:D240"/>
    <mergeCell ref="D241:D242"/>
    <mergeCell ref="D246:D247"/>
    <mergeCell ref="D249:D251"/>
    <mergeCell ref="B15:B16"/>
    <mergeCell ref="B19:B22"/>
    <mergeCell ref="B23:B24"/>
    <mergeCell ref="D19:D22"/>
    <mergeCell ref="D23:D24"/>
    <mergeCell ref="D32:D33"/>
    <mergeCell ref="D15:D16"/>
    <mergeCell ref="D175:D178"/>
    <mergeCell ref="D179:D181"/>
    <mergeCell ref="D182:D183"/>
    <mergeCell ref="D184:D187"/>
    <mergeCell ref="D190:D191"/>
    <mergeCell ref="D192:D195"/>
    <mergeCell ref="D196:D197"/>
    <mergeCell ref="D199:D200"/>
    <mergeCell ref="D121:D122"/>
    <mergeCell ref="D123:D124"/>
    <mergeCell ref="D125:D127"/>
    <mergeCell ref="D128:D130"/>
    <mergeCell ref="D131:D132"/>
    <mergeCell ref="D136:D138"/>
    <mergeCell ref="D145:D146"/>
    <mergeCell ref="D158:D160"/>
    <mergeCell ref="D96:D98"/>
    <mergeCell ref="D100:D101"/>
    <mergeCell ref="D104:D105"/>
    <mergeCell ref="D106:D107"/>
    <mergeCell ref="D109:D110"/>
    <mergeCell ref="D111:D112"/>
    <mergeCell ref="D114:D115"/>
    <mergeCell ref="D119:D120"/>
    <mergeCell ref="D87:D88"/>
    <mergeCell ref="B70:B71"/>
    <mergeCell ref="B72:B74"/>
    <mergeCell ref="B78:B80"/>
    <mergeCell ref="B56:B57"/>
    <mergeCell ref="B61:B64"/>
    <mergeCell ref="B67:B68"/>
    <mergeCell ref="B32:B33"/>
    <mergeCell ref="B38:B39"/>
    <mergeCell ref="B40:B42"/>
    <mergeCell ref="B43:B46"/>
    <mergeCell ref="B49:B50"/>
    <mergeCell ref="B128:B130"/>
    <mergeCell ref="B131:B132"/>
    <mergeCell ref="B136:B138"/>
    <mergeCell ref="B145:B146"/>
    <mergeCell ref="D38:D39"/>
    <mergeCell ref="D40:D42"/>
    <mergeCell ref="D43:D46"/>
    <mergeCell ref="D49:D50"/>
    <mergeCell ref="D56:D57"/>
    <mergeCell ref="D61:D64"/>
    <mergeCell ref="D67:D68"/>
    <mergeCell ref="D70:D71"/>
    <mergeCell ref="D72:D74"/>
    <mergeCell ref="D78:D80"/>
    <mergeCell ref="D85:D86"/>
    <mergeCell ref="D90:D92"/>
    <mergeCell ref="B121:B122"/>
    <mergeCell ref="B123:B124"/>
    <mergeCell ref="B125:B127"/>
    <mergeCell ref="B111:B112"/>
    <mergeCell ref="B114:B115"/>
    <mergeCell ref="B119:B120"/>
    <mergeCell ref="B104:B105"/>
    <mergeCell ref="B106:B107"/>
    <mergeCell ref="B109:B110"/>
    <mergeCell ref="B93:B95"/>
    <mergeCell ref="B96:B98"/>
    <mergeCell ref="B100:B101"/>
    <mergeCell ref="B85:B86"/>
    <mergeCell ref="B87:B88"/>
    <mergeCell ref="B90:B92"/>
    <mergeCell ref="D93:D95"/>
    <mergeCell ref="B226:B227"/>
    <mergeCell ref="B228:B229"/>
    <mergeCell ref="B230:B231"/>
    <mergeCell ref="B215:B216"/>
    <mergeCell ref="B219:B220"/>
    <mergeCell ref="B221:B223"/>
    <mergeCell ref="B175:B178"/>
    <mergeCell ref="B179:B181"/>
    <mergeCell ref="B203:B204"/>
    <mergeCell ref="B205:B211"/>
    <mergeCell ref="B213:B214"/>
    <mergeCell ref="B192:B195"/>
    <mergeCell ref="B196:B197"/>
    <mergeCell ref="B199:B200"/>
    <mergeCell ref="B158:B160"/>
    <mergeCell ref="B162:B163"/>
    <mergeCell ref="B164:B165"/>
    <mergeCell ref="B168:B169"/>
    <mergeCell ref="B182:B183"/>
    <mergeCell ref="B184:B187"/>
    <mergeCell ref="B190:B191"/>
    <mergeCell ref="B170:B173"/>
    <mergeCell ref="B297:B299"/>
    <mergeCell ref="B301:B303"/>
    <mergeCell ref="B305:B306"/>
    <mergeCell ref="B288:B289"/>
    <mergeCell ref="B292:B293"/>
    <mergeCell ref="B294:B295"/>
    <mergeCell ref="B266:B269"/>
    <mergeCell ref="B271:B274"/>
    <mergeCell ref="B275:B287"/>
    <mergeCell ref="B258:B259"/>
    <mergeCell ref="B260:B263"/>
    <mergeCell ref="B264:B265"/>
    <mergeCell ref="B246:B247"/>
    <mergeCell ref="B249:B251"/>
    <mergeCell ref="B253:B255"/>
    <mergeCell ref="B233:B234"/>
    <mergeCell ref="B239:B240"/>
    <mergeCell ref="B241:B242"/>
    <mergeCell ref="D355:D357"/>
    <mergeCell ref="D359:D360"/>
    <mergeCell ref="D362:D363"/>
    <mergeCell ref="D370:D371"/>
    <mergeCell ref="D382:D383"/>
    <mergeCell ref="D395:D398"/>
    <mergeCell ref="D404:D405"/>
    <mergeCell ref="D407:D408"/>
    <mergeCell ref="D416:D419"/>
    <mergeCell ref="D422:D424"/>
    <mergeCell ref="D425:D426"/>
    <mergeCell ref="D378:D379"/>
    <mergeCell ref="D380:D381"/>
    <mergeCell ref="B329:B330"/>
    <mergeCell ref="B333:B335"/>
    <mergeCell ref="B336:B337"/>
    <mergeCell ref="B308:B309"/>
    <mergeCell ref="B310:B312"/>
    <mergeCell ref="B316:B317"/>
    <mergeCell ref="D329:D330"/>
    <mergeCell ref="D333:D335"/>
    <mergeCell ref="D336:D337"/>
    <mergeCell ref="D348:D349"/>
    <mergeCell ref="D351:D352"/>
    <mergeCell ref="B437:B438"/>
    <mergeCell ref="B441:B442"/>
    <mergeCell ref="B444:B446"/>
    <mergeCell ref="B428:B430"/>
    <mergeCell ref="B431:B432"/>
    <mergeCell ref="B433:B435"/>
    <mergeCell ref="B416:B419"/>
    <mergeCell ref="B422:B424"/>
    <mergeCell ref="B425:B426"/>
    <mergeCell ref="B404:B405"/>
    <mergeCell ref="B407:B408"/>
    <mergeCell ref="B410:B411"/>
    <mergeCell ref="B388:B390"/>
    <mergeCell ref="B391:B393"/>
    <mergeCell ref="B395:B398"/>
    <mergeCell ref="A348:A349"/>
    <mergeCell ref="B348:B349"/>
    <mergeCell ref="B351:B352"/>
    <mergeCell ref="B355:B357"/>
    <mergeCell ref="B359:B360"/>
    <mergeCell ref="B382:B383"/>
    <mergeCell ref="B384:B385"/>
    <mergeCell ref="B386:B387"/>
    <mergeCell ref="B362:B363"/>
    <mergeCell ref="B370:B371"/>
    <mergeCell ref="B378:B379"/>
    <mergeCell ref="B380:B381"/>
    <mergeCell ref="B468:B469"/>
    <mergeCell ref="B471:B472"/>
    <mergeCell ref="B474:B475"/>
    <mergeCell ref="B456:B458"/>
    <mergeCell ref="B461:B462"/>
    <mergeCell ref="B463:B466"/>
    <mergeCell ref="B447:B449"/>
    <mergeCell ref="B450:B451"/>
    <mergeCell ref="B452:B453"/>
    <mergeCell ref="D471:D472"/>
    <mergeCell ref="D474:D475"/>
    <mergeCell ref="D487:D489"/>
    <mergeCell ref="D496:D498"/>
    <mergeCell ref="D501:D507"/>
    <mergeCell ref="D508:D509"/>
    <mergeCell ref="D510:D515"/>
    <mergeCell ref="D517:D520"/>
    <mergeCell ref="D523:D526"/>
    <mergeCell ref="D528:D529"/>
    <mergeCell ref="D531:D534"/>
    <mergeCell ref="D535:D536"/>
    <mergeCell ref="D537:D538"/>
    <mergeCell ref="B517:B520"/>
    <mergeCell ref="B523:B526"/>
    <mergeCell ref="B528:B529"/>
    <mergeCell ref="B531:B534"/>
    <mergeCell ref="B535:B536"/>
    <mergeCell ref="B537:B538"/>
    <mergeCell ref="B487:B489"/>
    <mergeCell ref="B496:B498"/>
    <mergeCell ref="A501:A589"/>
    <mergeCell ref="B501:B507"/>
    <mergeCell ref="B508:B509"/>
    <mergeCell ref="B510:B515"/>
    <mergeCell ref="B561:B562"/>
    <mergeCell ref="B563:B566"/>
    <mergeCell ref="B570:B571"/>
    <mergeCell ref="B572:B573"/>
    <mergeCell ref="B575:B576"/>
    <mergeCell ref="B577:B579"/>
    <mergeCell ref="B541:B545"/>
    <mergeCell ref="B546:B547"/>
    <mergeCell ref="B549:B550"/>
    <mergeCell ref="B552:B553"/>
    <mergeCell ref="B554:B555"/>
    <mergeCell ref="B558:B560"/>
    <mergeCell ref="D541:D545"/>
    <mergeCell ref="D546:D547"/>
    <mergeCell ref="D549:D550"/>
    <mergeCell ref="B607:B608"/>
    <mergeCell ref="B609:B610"/>
    <mergeCell ref="B613:B616"/>
    <mergeCell ref="B617:B618"/>
    <mergeCell ref="B623:B624"/>
    <mergeCell ref="B580:B582"/>
    <mergeCell ref="B585:B586"/>
    <mergeCell ref="B588:B589"/>
    <mergeCell ref="B591:B592"/>
    <mergeCell ref="B594:B595"/>
    <mergeCell ref="B596:B598"/>
    <mergeCell ref="B599:B601"/>
    <mergeCell ref="B602:B603"/>
    <mergeCell ref="B605:B606"/>
    <mergeCell ref="A681:A715"/>
    <mergeCell ref="B683:B684"/>
    <mergeCell ref="B685:B686"/>
    <mergeCell ref="B687:B688"/>
    <mergeCell ref="B691:B693"/>
    <mergeCell ref="B694:B695"/>
    <mergeCell ref="B631:B632"/>
    <mergeCell ref="B633:B636"/>
    <mergeCell ref="B644:B648"/>
    <mergeCell ref="B649:B650"/>
    <mergeCell ref="B653:B654"/>
    <mergeCell ref="B657:B658"/>
    <mergeCell ref="A591:A679"/>
    <mergeCell ref="B701:B702"/>
    <mergeCell ref="B704:B705"/>
    <mergeCell ref="B706:B707"/>
    <mergeCell ref="B709:B710"/>
    <mergeCell ref="B711:B712"/>
    <mergeCell ref="B713:B714"/>
    <mergeCell ref="B659:B661"/>
    <mergeCell ref="B663:B664"/>
    <mergeCell ref="B667:B670"/>
    <mergeCell ref="B673:B674"/>
    <mergeCell ref="B628:B629"/>
    <mergeCell ref="D779:D781"/>
    <mergeCell ref="D790:D791"/>
    <mergeCell ref="D792:D793"/>
    <mergeCell ref="D800:D802"/>
    <mergeCell ref="D806:D810"/>
    <mergeCell ref="D813:D814"/>
    <mergeCell ref="D815:D816"/>
    <mergeCell ref="D817:D818"/>
    <mergeCell ref="D819:D822"/>
    <mergeCell ref="D824:D825"/>
    <mergeCell ref="B730:B731"/>
    <mergeCell ref="B732:B734"/>
    <mergeCell ref="D631:D632"/>
    <mergeCell ref="D633:D636"/>
    <mergeCell ref="D644:D648"/>
    <mergeCell ref="D649:D650"/>
    <mergeCell ref="D653:D654"/>
    <mergeCell ref="D657:D658"/>
    <mergeCell ref="D659:D661"/>
    <mergeCell ref="D663:D664"/>
    <mergeCell ref="D667:D670"/>
    <mergeCell ref="D673:D674"/>
    <mergeCell ref="D683:D684"/>
    <mergeCell ref="D685:D686"/>
    <mergeCell ref="D687:D688"/>
    <mergeCell ref="D691:D693"/>
    <mergeCell ref="A736:A742"/>
    <mergeCell ref="B736:B737"/>
    <mergeCell ref="B738:B740"/>
    <mergeCell ref="A717:A734"/>
    <mergeCell ref="B717:B719"/>
    <mergeCell ref="B722:B723"/>
    <mergeCell ref="B724:B725"/>
    <mergeCell ref="B726:B727"/>
    <mergeCell ref="B790:B791"/>
    <mergeCell ref="B792:B793"/>
    <mergeCell ref="B800:B802"/>
    <mergeCell ref="B817:B818"/>
    <mergeCell ref="B819:B822"/>
    <mergeCell ref="B824:B825"/>
    <mergeCell ref="B806:B810"/>
    <mergeCell ref="B813:B814"/>
    <mergeCell ref="B815:B816"/>
    <mergeCell ref="B828:B830"/>
    <mergeCell ref="A744:A746"/>
    <mergeCell ref="A748:A781"/>
    <mergeCell ref="B748:B749"/>
    <mergeCell ref="B751:B754"/>
    <mergeCell ref="B755:B756"/>
    <mergeCell ref="B759:B762"/>
    <mergeCell ref="B763:B765"/>
    <mergeCell ref="B766:B768"/>
    <mergeCell ref="B770:B771"/>
    <mergeCell ref="B772:B773"/>
    <mergeCell ref="B776:B778"/>
    <mergeCell ref="B943:B944"/>
    <mergeCell ref="B945:B946"/>
    <mergeCell ref="B947:B948"/>
    <mergeCell ref="B951:B952"/>
    <mergeCell ref="B953:B954"/>
    <mergeCell ref="B959:B960"/>
    <mergeCell ref="B930:B933"/>
    <mergeCell ref="B898:B899"/>
    <mergeCell ref="B902:B903"/>
    <mergeCell ref="B906:B907"/>
    <mergeCell ref="B908:B911"/>
    <mergeCell ref="B913:B914"/>
    <mergeCell ref="B915:B916"/>
    <mergeCell ref="B962:B963"/>
    <mergeCell ref="B964:B969"/>
    <mergeCell ref="B917:B918"/>
    <mergeCell ref="B919:B921"/>
    <mergeCell ref="B923:B924"/>
    <mergeCell ref="B926:B927"/>
    <mergeCell ref="B928:B929"/>
    <mergeCell ref="B935:B936"/>
    <mergeCell ref="B1018:B1019"/>
    <mergeCell ref="B1023:B1025"/>
    <mergeCell ref="B1036:B1038"/>
    <mergeCell ref="B1039:B1040"/>
    <mergeCell ref="B1041:B1042"/>
    <mergeCell ref="B999:B1000"/>
    <mergeCell ref="B1001:B1002"/>
    <mergeCell ref="B1006:B1007"/>
    <mergeCell ref="B1008:B1009"/>
    <mergeCell ref="B1010:B1012"/>
    <mergeCell ref="B1014:B1015"/>
    <mergeCell ref="B981:B982"/>
    <mergeCell ref="B983:B986"/>
    <mergeCell ref="B987:B988"/>
    <mergeCell ref="B989:B990"/>
    <mergeCell ref="B991:B993"/>
    <mergeCell ref="B996:B998"/>
    <mergeCell ref="B1127:B1129"/>
    <mergeCell ref="B1081:B1082"/>
    <mergeCell ref="B1084:B1086"/>
    <mergeCell ref="B1088:B1089"/>
    <mergeCell ref="B1092:B1093"/>
    <mergeCell ref="B1099:B1100"/>
    <mergeCell ref="B1105:B1108"/>
    <mergeCell ref="B1060:B1061"/>
    <mergeCell ref="B1065:B1066"/>
    <mergeCell ref="B1067:B1069"/>
    <mergeCell ref="B1070:B1071"/>
    <mergeCell ref="B1075:B1076"/>
    <mergeCell ref="B1078:B1079"/>
    <mergeCell ref="B1043:B1044"/>
    <mergeCell ref="B1045:B1047"/>
    <mergeCell ref="B1048:B1049"/>
    <mergeCell ref="B1050:B1053"/>
    <mergeCell ref="B1054:B1055"/>
    <mergeCell ref="B1056:B1058"/>
    <mergeCell ref="B847:B848"/>
    <mergeCell ref="B849:B851"/>
    <mergeCell ref="B855:B856"/>
    <mergeCell ref="B879:B880"/>
    <mergeCell ref="B881:B883"/>
    <mergeCell ref="B885:B887"/>
    <mergeCell ref="B890:B891"/>
    <mergeCell ref="B893:B894"/>
    <mergeCell ref="B895:B896"/>
    <mergeCell ref="B857:B859"/>
    <mergeCell ref="B1317:B1318"/>
    <mergeCell ref="B1187:B1188"/>
    <mergeCell ref="B1189:B1190"/>
    <mergeCell ref="B1191:B1192"/>
    <mergeCell ref="B1197:B1198"/>
    <mergeCell ref="B1200:B1201"/>
    <mergeCell ref="B1163:B1164"/>
    <mergeCell ref="B1168:B1170"/>
    <mergeCell ref="B1171:B1173"/>
    <mergeCell ref="B1180:B1181"/>
    <mergeCell ref="B1184:B1185"/>
    <mergeCell ref="B1131:B1132"/>
    <mergeCell ref="B1133:B1134"/>
    <mergeCell ref="B1135:B1136"/>
    <mergeCell ref="B1137:B1138"/>
    <mergeCell ref="B1149:B1150"/>
    <mergeCell ref="B1151:B1153"/>
    <mergeCell ref="B1110:B1112"/>
    <mergeCell ref="B1114:B1115"/>
    <mergeCell ref="B1117:B1118"/>
    <mergeCell ref="B1119:B1120"/>
    <mergeCell ref="B1122:B1123"/>
    <mergeCell ref="B1266:B1267"/>
    <mergeCell ref="B1269:B1270"/>
    <mergeCell ref="B1247:B1248"/>
    <mergeCell ref="B1252:B1253"/>
    <mergeCell ref="B1259:B1260"/>
    <mergeCell ref="A1247:A1267"/>
    <mergeCell ref="B1202:B1203"/>
    <mergeCell ref="B1204:B1205"/>
    <mergeCell ref="B1206:B1207"/>
    <mergeCell ref="B1213:B1214"/>
    <mergeCell ref="B1221:B1222"/>
    <mergeCell ref="B1223:B1225"/>
    <mergeCell ref="B1238:B1241"/>
    <mergeCell ref="B1242:B1243"/>
    <mergeCell ref="B1244:B1245"/>
    <mergeCell ref="B1226:B1230"/>
    <mergeCell ref="B1233:B1234"/>
    <mergeCell ref="B1235:B1236"/>
    <mergeCell ref="B1263:B1264"/>
    <mergeCell ref="B1319:B1320"/>
    <mergeCell ref="B1321:B1325"/>
    <mergeCell ref="A1296:A1325"/>
    <mergeCell ref="A1327:A1329"/>
    <mergeCell ref="B1306:B1307"/>
    <mergeCell ref="B1308:B1310"/>
    <mergeCell ref="B1312:B1315"/>
    <mergeCell ref="B1296:B1299"/>
    <mergeCell ref="B1301:B1302"/>
    <mergeCell ref="B1303:B1305"/>
    <mergeCell ref="B1282:B1284"/>
    <mergeCell ref="B1289:B1290"/>
    <mergeCell ref="B1291:B1292"/>
    <mergeCell ref="B1274:B1275"/>
    <mergeCell ref="B1276:B1277"/>
    <mergeCell ref="B1280:B1281"/>
    <mergeCell ref="A1269:A1278"/>
    <mergeCell ref="A1280:A1285"/>
    <mergeCell ref="A1289:A1294"/>
    <mergeCell ref="A1353:A1380"/>
    <mergeCell ref="A1383:A1399"/>
    <mergeCell ref="A1401:A1407"/>
    <mergeCell ref="A1409:A1525"/>
    <mergeCell ref="B1367:B1368"/>
    <mergeCell ref="B1369:B1370"/>
    <mergeCell ref="B1372:B1374"/>
    <mergeCell ref="B1359:B1360"/>
    <mergeCell ref="B1362:B1363"/>
    <mergeCell ref="B1364:B1366"/>
    <mergeCell ref="B1347:B1348"/>
    <mergeCell ref="B1354:B1356"/>
    <mergeCell ref="B1357:B1358"/>
    <mergeCell ref="B1340:B1341"/>
    <mergeCell ref="B1343:B1344"/>
    <mergeCell ref="B1345:B1346"/>
    <mergeCell ref="A1331:A1351"/>
    <mergeCell ref="B1331:B1332"/>
    <mergeCell ref="B1333:B1334"/>
    <mergeCell ref="B1335:B1338"/>
    <mergeCell ref="B1437:B1438"/>
    <mergeCell ref="B1444:B1445"/>
    <mergeCell ref="B1447:B1448"/>
    <mergeCell ref="B1454:B1455"/>
    <mergeCell ref="B1459:B1461"/>
    <mergeCell ref="B1462:B1463"/>
    <mergeCell ref="B1409:B1410"/>
    <mergeCell ref="B1421:B1422"/>
    <mergeCell ref="B1432:B1433"/>
    <mergeCell ref="B1434:B1435"/>
    <mergeCell ref="B1375:B1376"/>
    <mergeCell ref="B1378:B1379"/>
    <mergeCell ref="B1383:B1384"/>
    <mergeCell ref="B1387:B1388"/>
    <mergeCell ref="B1389:B1390"/>
    <mergeCell ref="B1391:B1392"/>
    <mergeCell ref="B1393:B1394"/>
    <mergeCell ref="B1596:B1597"/>
    <mergeCell ref="B1598:B1600"/>
    <mergeCell ref="B1601:B1602"/>
    <mergeCell ref="B1586:B1587"/>
    <mergeCell ref="B1588:B1590"/>
    <mergeCell ref="B1592:B1595"/>
    <mergeCell ref="B1574:B1575"/>
    <mergeCell ref="B1577:B1578"/>
    <mergeCell ref="B1583:B1585"/>
    <mergeCell ref="B1561:B1562"/>
    <mergeCell ref="B1563:B1564"/>
    <mergeCell ref="B1501:B1502"/>
    <mergeCell ref="B1505:B1506"/>
    <mergeCell ref="B1509:B1511"/>
    <mergeCell ref="B1519:B1520"/>
    <mergeCell ref="B1522:B1523"/>
    <mergeCell ref="B1530:B1531"/>
    <mergeCell ref="B1566:B1567"/>
    <mergeCell ref="B1568:B1569"/>
    <mergeCell ref="B1570:B1571"/>
    <mergeCell ref="B1533:B1536"/>
    <mergeCell ref="B1542:B1543"/>
    <mergeCell ref="B1552:B1553"/>
    <mergeCell ref="B1556:B1557"/>
    <mergeCell ref="B1465:B1466"/>
    <mergeCell ref="B1402:B1405"/>
    <mergeCell ref="B1470:B1471"/>
    <mergeCell ref="B1473:B1474"/>
    <mergeCell ref="B1479:B1480"/>
    <mergeCell ref="B1496:B1497"/>
    <mergeCell ref="B1499:B1500"/>
    <mergeCell ref="B1657:B1658"/>
    <mergeCell ref="B1659:B1662"/>
    <mergeCell ref="B1663:B1664"/>
    <mergeCell ref="B1650:B1651"/>
    <mergeCell ref="B1652:B1653"/>
    <mergeCell ref="B1655:B1656"/>
    <mergeCell ref="B1641:B1642"/>
    <mergeCell ref="B1643:B1644"/>
    <mergeCell ref="B1646:B1647"/>
    <mergeCell ref="B1628:B1632"/>
    <mergeCell ref="B1633:B1635"/>
    <mergeCell ref="B1639:B1640"/>
    <mergeCell ref="B1613:B1616"/>
    <mergeCell ref="B1620:B1624"/>
    <mergeCell ref="B1626:B1627"/>
    <mergeCell ref="B1603:B1605"/>
    <mergeCell ref="B1606:B1608"/>
    <mergeCell ref="B1610:B1611"/>
    <mergeCell ref="B1716:B1718"/>
    <mergeCell ref="D1733:D1734"/>
    <mergeCell ref="B1665:B1667"/>
    <mergeCell ref="B1669:B1670"/>
    <mergeCell ref="B1678:B1679"/>
    <mergeCell ref="D1678:D1679"/>
    <mergeCell ref="D1682:D1683"/>
    <mergeCell ref="D1690:D1691"/>
    <mergeCell ref="D1696:D1699"/>
    <mergeCell ref="D1701:D1703"/>
    <mergeCell ref="D1707:D1708"/>
    <mergeCell ref="D1713:D1715"/>
    <mergeCell ref="D1716:D1718"/>
    <mergeCell ref="D1721:D1722"/>
    <mergeCell ref="D1704:D1705"/>
    <mergeCell ref="B1744:B1745"/>
    <mergeCell ref="D1744:D1745"/>
    <mergeCell ref="B1729:B1730"/>
    <mergeCell ref="D1729:D1730"/>
    <mergeCell ref="B1892:B1894"/>
    <mergeCell ref="B1895:B1898"/>
    <mergeCell ref="B1880:B1882"/>
    <mergeCell ref="B1884:B1888"/>
    <mergeCell ref="B1889:B1890"/>
    <mergeCell ref="B1870:B1872"/>
    <mergeCell ref="B1874:B1876"/>
    <mergeCell ref="B1878:B1879"/>
    <mergeCell ref="B1802:B1803"/>
    <mergeCell ref="B1864:B1866"/>
    <mergeCell ref="B1867:B1869"/>
    <mergeCell ref="B1820:B1824"/>
    <mergeCell ref="B1825:B1828"/>
    <mergeCell ref="B1829:B1830"/>
    <mergeCell ref="B1831:B1832"/>
    <mergeCell ref="B1833:B1834"/>
    <mergeCell ref="B1835:B1836"/>
    <mergeCell ref="B1848:B1850"/>
    <mergeCell ref="B1846:B1847"/>
    <mergeCell ref="B1843:B1844"/>
    <mergeCell ref="B1840:B1842"/>
    <mergeCell ref="B1837:B1839"/>
    <mergeCell ref="B1817:B1818"/>
    <mergeCell ref="B1859:B1861"/>
    <mergeCell ref="B1854:B1858"/>
    <mergeCell ref="B1852:B1853"/>
    <mergeCell ref="D959:D960"/>
    <mergeCell ref="D962:D963"/>
    <mergeCell ref="D964:D969"/>
    <mergeCell ref="D971:D972"/>
    <mergeCell ref="D973:D975"/>
    <mergeCell ref="D976:D977"/>
    <mergeCell ref="D978:D979"/>
    <mergeCell ref="D981:D982"/>
    <mergeCell ref="D983:D986"/>
    <mergeCell ref="D987:D988"/>
    <mergeCell ref="D989:D990"/>
    <mergeCell ref="D991:D993"/>
    <mergeCell ref="D996:D998"/>
    <mergeCell ref="D999:D1000"/>
    <mergeCell ref="D1001:D1002"/>
    <mergeCell ref="D1006:D1007"/>
    <mergeCell ref="D1008:D1009"/>
    <mergeCell ref="D1048:D1049"/>
    <mergeCell ref="D1050:D1053"/>
    <mergeCell ref="D1054:D1055"/>
    <mergeCell ref="D1056:D1058"/>
    <mergeCell ref="D1060:D1061"/>
    <mergeCell ref="D1065:D1066"/>
    <mergeCell ref="D1067:D1069"/>
    <mergeCell ref="D1070:D1071"/>
    <mergeCell ref="D1075:D1076"/>
    <mergeCell ref="D1010:D1012"/>
    <mergeCell ref="D1014:D1015"/>
    <mergeCell ref="D1018:D1019"/>
    <mergeCell ref="D1023:D1025"/>
    <mergeCell ref="D1036:D1038"/>
    <mergeCell ref="D1039:D1040"/>
    <mergeCell ref="D1041:D1042"/>
    <mergeCell ref="D1043:D1044"/>
    <mergeCell ref="D1045:D1047"/>
    <mergeCell ref="D1151:D1153"/>
    <mergeCell ref="D1163:D1164"/>
    <mergeCell ref="D1168:D1170"/>
    <mergeCell ref="D1171:D1173"/>
    <mergeCell ref="D1180:D1181"/>
    <mergeCell ref="D1184:D1185"/>
    <mergeCell ref="D1187:D1188"/>
    <mergeCell ref="D1117:D1118"/>
    <mergeCell ref="D1119:D1120"/>
    <mergeCell ref="D1122:D1123"/>
    <mergeCell ref="D1127:D1129"/>
    <mergeCell ref="D1131:D1132"/>
    <mergeCell ref="D1133:D1134"/>
    <mergeCell ref="D1135:D1136"/>
    <mergeCell ref="D1137:D1138"/>
    <mergeCell ref="D1149:D1150"/>
    <mergeCell ref="D1078:D1079"/>
    <mergeCell ref="D1081:D1082"/>
    <mergeCell ref="D1084:D1086"/>
    <mergeCell ref="D1088:D1089"/>
    <mergeCell ref="D1092:D1093"/>
    <mergeCell ref="D1099:D1100"/>
    <mergeCell ref="D1105:D1108"/>
    <mergeCell ref="D1110:D1112"/>
    <mergeCell ref="D1114:D1115"/>
    <mergeCell ref="D1223:D1225"/>
    <mergeCell ref="D1226:D1230"/>
    <mergeCell ref="D1233:D1234"/>
    <mergeCell ref="D1235:D1236"/>
    <mergeCell ref="D1238:D1241"/>
    <mergeCell ref="D1242:D1243"/>
    <mergeCell ref="D1244:D1245"/>
    <mergeCell ref="D1247:D1248"/>
    <mergeCell ref="D1252:D1253"/>
    <mergeCell ref="D1189:D1190"/>
    <mergeCell ref="D1191:D1192"/>
    <mergeCell ref="D1197:D1198"/>
    <mergeCell ref="D1200:D1201"/>
    <mergeCell ref="D1202:D1203"/>
    <mergeCell ref="D1204:D1205"/>
    <mergeCell ref="D1206:D1207"/>
    <mergeCell ref="D1213:D1214"/>
    <mergeCell ref="D1221:D1222"/>
    <mergeCell ref="D1303:D1305"/>
    <mergeCell ref="D1306:D1307"/>
    <mergeCell ref="D1308:D1310"/>
    <mergeCell ref="D1312:D1315"/>
    <mergeCell ref="D1317:D1318"/>
    <mergeCell ref="D1319:D1320"/>
    <mergeCell ref="D1321:D1325"/>
    <mergeCell ref="D1331:D1332"/>
    <mergeCell ref="D1333:D1334"/>
    <mergeCell ref="D1263:D1264"/>
    <mergeCell ref="D1266:D1267"/>
    <mergeCell ref="D1269:D1270"/>
    <mergeCell ref="D1280:D1281"/>
    <mergeCell ref="D1282:D1284"/>
    <mergeCell ref="D1289:D1290"/>
    <mergeCell ref="D1291:D1292"/>
    <mergeCell ref="D1296:D1299"/>
    <mergeCell ref="D1301:D1302"/>
    <mergeCell ref="D1274:D1275"/>
    <mergeCell ref="D1276:D1277"/>
    <mergeCell ref="D1367:D1368"/>
    <mergeCell ref="D1369:D1370"/>
    <mergeCell ref="D1372:D1374"/>
    <mergeCell ref="D1375:D1376"/>
    <mergeCell ref="D1378:D1379"/>
    <mergeCell ref="D1383:D1384"/>
    <mergeCell ref="D1387:D1388"/>
    <mergeCell ref="D1389:D1390"/>
    <mergeCell ref="D1391:D1392"/>
    <mergeCell ref="D1335:D1338"/>
    <mergeCell ref="D1343:D1344"/>
    <mergeCell ref="D1345:D1346"/>
    <mergeCell ref="D1347:D1348"/>
    <mergeCell ref="D1354:D1356"/>
    <mergeCell ref="D1357:D1358"/>
    <mergeCell ref="D1359:D1360"/>
    <mergeCell ref="D1362:D1363"/>
    <mergeCell ref="D1364:D1366"/>
    <mergeCell ref="D1340:D1341"/>
    <mergeCell ref="D1447:D1448"/>
    <mergeCell ref="D1454:D1455"/>
    <mergeCell ref="D1459:D1461"/>
    <mergeCell ref="D1462:D1463"/>
    <mergeCell ref="D1465:D1466"/>
    <mergeCell ref="D1470:D1471"/>
    <mergeCell ref="D1473:D1474"/>
    <mergeCell ref="D1479:D1480"/>
    <mergeCell ref="D1496:D1497"/>
    <mergeCell ref="D1393:D1394"/>
    <mergeCell ref="D1409:D1410"/>
    <mergeCell ref="D1421:D1422"/>
    <mergeCell ref="D1432:D1433"/>
    <mergeCell ref="D1434:D1435"/>
    <mergeCell ref="D1437:D1438"/>
    <mergeCell ref="D1444:D1445"/>
    <mergeCell ref="D1552:D1553"/>
    <mergeCell ref="D1402:D1405"/>
    <mergeCell ref="D1556:D1557"/>
    <mergeCell ref="D1561:D1562"/>
    <mergeCell ref="D1563:D1564"/>
    <mergeCell ref="D1566:D1567"/>
    <mergeCell ref="D1568:D1569"/>
    <mergeCell ref="D1570:D1571"/>
    <mergeCell ref="D1574:D1575"/>
    <mergeCell ref="D1577:D1578"/>
    <mergeCell ref="D1499:D1500"/>
    <mergeCell ref="D1501:D1502"/>
    <mergeCell ref="D1505:D1506"/>
    <mergeCell ref="D1509:D1511"/>
    <mergeCell ref="D1519:D1520"/>
    <mergeCell ref="D1522:D1523"/>
    <mergeCell ref="D1530:D1531"/>
    <mergeCell ref="D1533:D1536"/>
    <mergeCell ref="D1542:D1543"/>
    <mergeCell ref="D1610:D1611"/>
    <mergeCell ref="D1620:D1624"/>
    <mergeCell ref="D1626:D1627"/>
    <mergeCell ref="D1628:D1632"/>
    <mergeCell ref="D1633:D1635"/>
    <mergeCell ref="D1639:D1640"/>
    <mergeCell ref="D1641:D1642"/>
    <mergeCell ref="D1643:D1644"/>
    <mergeCell ref="D1583:D1585"/>
    <mergeCell ref="D1586:D1587"/>
    <mergeCell ref="D1588:D1590"/>
    <mergeCell ref="D1592:D1595"/>
    <mergeCell ref="D1596:D1597"/>
    <mergeCell ref="D1598:D1600"/>
    <mergeCell ref="D1601:D1602"/>
    <mergeCell ref="D1603:D1605"/>
    <mergeCell ref="D1606:D1608"/>
    <mergeCell ref="D1613:D1616"/>
    <mergeCell ref="D1646:D1647"/>
    <mergeCell ref="D1650:D1651"/>
    <mergeCell ref="D1652:D1653"/>
    <mergeCell ref="D1655:D1656"/>
    <mergeCell ref="D1657:D1658"/>
    <mergeCell ref="D1659:D1662"/>
    <mergeCell ref="D1663:D1664"/>
    <mergeCell ref="D1665:D1667"/>
    <mergeCell ref="D1669:D1670"/>
    <mergeCell ref="D1786:D1788"/>
    <mergeCell ref="D1796:D1797"/>
    <mergeCell ref="D1802:D1803"/>
    <mergeCell ref="D1805:D1809"/>
    <mergeCell ref="B1805:B1809"/>
    <mergeCell ref="B1810:B1811"/>
    <mergeCell ref="B1812:B1813"/>
    <mergeCell ref="B1814:B1816"/>
    <mergeCell ref="D1810:D1811"/>
    <mergeCell ref="D1812:D1813"/>
    <mergeCell ref="D1814:D1816"/>
    <mergeCell ref="B1756:B1758"/>
    <mergeCell ref="B1762:B1763"/>
    <mergeCell ref="B1682:B1683"/>
    <mergeCell ref="B1690:B1691"/>
    <mergeCell ref="B1696:B1699"/>
    <mergeCell ref="B1701:B1703"/>
    <mergeCell ref="B1721:B1722"/>
    <mergeCell ref="B1733:B1734"/>
    <mergeCell ref="B1735:B1737"/>
    <mergeCell ref="B1704:B1705"/>
    <mergeCell ref="B1707:B1708"/>
    <mergeCell ref="B1713:B1715"/>
    <mergeCell ref="D1817:D1818"/>
    <mergeCell ref="D1735:D1737"/>
    <mergeCell ref="D1756:D1758"/>
    <mergeCell ref="D1762:D1763"/>
    <mergeCell ref="D1766:D1767"/>
    <mergeCell ref="D1768:D1769"/>
    <mergeCell ref="D1770:D1771"/>
    <mergeCell ref="D1772:D1773"/>
    <mergeCell ref="D1775:D1777"/>
    <mergeCell ref="D1784:D1785"/>
    <mergeCell ref="B1786:B1788"/>
    <mergeCell ref="B1789:B1790"/>
    <mergeCell ref="B1796:B1797"/>
    <mergeCell ref="B1772:B1773"/>
    <mergeCell ref="B1775:B1777"/>
    <mergeCell ref="B1784:B1785"/>
    <mergeCell ref="B1766:B1767"/>
    <mergeCell ref="B1768:B1769"/>
    <mergeCell ref="B1770:B1771"/>
    <mergeCell ref="B1751:B1752"/>
    <mergeCell ref="D1751:D1752"/>
    <mergeCell ref="D1789:D1790"/>
    <mergeCell ref="D1846:D1847"/>
    <mergeCell ref="D1848:D1850"/>
    <mergeCell ref="D1852:D1853"/>
    <mergeCell ref="D1854:D1858"/>
    <mergeCell ref="D1859:D1861"/>
    <mergeCell ref="D1864:D1866"/>
    <mergeCell ref="D1867:D1869"/>
    <mergeCell ref="D1870:D1872"/>
    <mergeCell ref="D1874:D1876"/>
    <mergeCell ref="D1820:D1824"/>
    <mergeCell ref="D1825:D1828"/>
    <mergeCell ref="D1829:D1830"/>
    <mergeCell ref="D1831:D1832"/>
    <mergeCell ref="D1833:D1834"/>
    <mergeCell ref="D1835:D1836"/>
    <mergeCell ref="D1837:D1839"/>
    <mergeCell ref="D1840:D1842"/>
    <mergeCell ref="D1843:D1844"/>
    <mergeCell ref="A6:A25"/>
    <mergeCell ref="A27:A29"/>
    <mergeCell ref="A31:A35"/>
    <mergeCell ref="A38:A68"/>
    <mergeCell ref="A70:A74"/>
    <mergeCell ref="A76:A132"/>
    <mergeCell ref="A135:A138"/>
    <mergeCell ref="A143:A146"/>
    <mergeCell ref="A148:A149"/>
    <mergeCell ref="A151:A153"/>
    <mergeCell ref="A158:A223"/>
    <mergeCell ref="A225:A235"/>
    <mergeCell ref="A237:A244"/>
    <mergeCell ref="A246:A306"/>
    <mergeCell ref="A308:A313"/>
    <mergeCell ref="A315:A318"/>
    <mergeCell ref="A320:A324"/>
    <mergeCell ref="A328:A342"/>
    <mergeCell ref="A345:A346"/>
    <mergeCell ref="B833:B834"/>
    <mergeCell ref="B843:B845"/>
    <mergeCell ref="B862:B864"/>
    <mergeCell ref="B865:B867"/>
    <mergeCell ref="B871:B872"/>
    <mergeCell ref="B873:B874"/>
    <mergeCell ref="B876:B877"/>
    <mergeCell ref="B779:B781"/>
    <mergeCell ref="A486:A493"/>
    <mergeCell ref="A495:A498"/>
    <mergeCell ref="A784:A788"/>
    <mergeCell ref="A790:A793"/>
    <mergeCell ref="A795:A803"/>
    <mergeCell ref="A805:A822"/>
    <mergeCell ref="A824:A831"/>
    <mergeCell ref="A833:A840"/>
    <mergeCell ref="A843:A1002"/>
    <mergeCell ref="A351:A363"/>
    <mergeCell ref="A365:A398"/>
    <mergeCell ref="A400:A408"/>
    <mergeCell ref="A410:A414"/>
    <mergeCell ref="A416:A439"/>
    <mergeCell ref="A441:A453"/>
    <mergeCell ref="A455:A475"/>
    <mergeCell ref="A478:A484"/>
    <mergeCell ref="B971:B972"/>
    <mergeCell ref="B973:B975"/>
    <mergeCell ref="B976:B977"/>
    <mergeCell ref="B978:B979"/>
    <mergeCell ref="A1733:A1738"/>
    <mergeCell ref="A1740:A1747"/>
    <mergeCell ref="A1749:A1803"/>
    <mergeCell ref="A1805:A1861"/>
    <mergeCell ref="A1863:A1899"/>
    <mergeCell ref="B1452:B1453"/>
    <mergeCell ref="D1452:D1453"/>
    <mergeCell ref="A1527:A1536"/>
    <mergeCell ref="A1538:A1545"/>
    <mergeCell ref="A1547:A1553"/>
    <mergeCell ref="A1556:A1647"/>
    <mergeCell ref="A1649:A1671"/>
    <mergeCell ref="A1673:A1679"/>
    <mergeCell ref="A1682:A1719"/>
    <mergeCell ref="A1721:A1724"/>
    <mergeCell ref="A1728:A1731"/>
    <mergeCell ref="A1004:A1012"/>
    <mergeCell ref="A1014:A1033"/>
    <mergeCell ref="A1035:A1082"/>
    <mergeCell ref="A1084:A1090"/>
    <mergeCell ref="A1092:A1093"/>
    <mergeCell ref="A1095:A1103"/>
    <mergeCell ref="A1105:A1208"/>
    <mergeCell ref="A1211:A1215"/>
    <mergeCell ref="A1217:A1245"/>
    <mergeCell ref="D1259:D1260"/>
    <mergeCell ref="D1878:D1879"/>
    <mergeCell ref="D1880:D1882"/>
    <mergeCell ref="D1884:D1888"/>
    <mergeCell ref="D1889:D1890"/>
    <mergeCell ref="D1892:D1894"/>
    <mergeCell ref="D1895:D1898"/>
  </mergeCells>
  <phoneticPr fontId="2" type="noConversion"/>
  <conditionalFormatting sqref="B1382:B1553 B1:B2 B5:B35 B37:B132 B157:B342 B344:B475 B477:B498 B500:B781 B783:B840 B842:B1208 B1210:B1380 B1555:B1679 B1681:B1048576 B134:B155">
    <cfRule type="duplicateValues" dxfId="2" priority="3"/>
  </conditionalFormatting>
  <conditionalFormatting sqref="B4">
    <cfRule type="duplicateValues" dxfId="1" priority="2"/>
  </conditionalFormatting>
  <conditionalFormatting sqref="B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颜昌文</dc:creator>
  <cp:lastModifiedBy>聂勇</cp:lastModifiedBy>
  <cp:lastPrinted>2021-07-21T02:09:28Z</cp:lastPrinted>
  <dcterms:created xsi:type="dcterms:W3CDTF">2021-06-18T08:45:43Z</dcterms:created>
  <dcterms:modified xsi:type="dcterms:W3CDTF">2021-08-19T08:22:14Z</dcterms:modified>
</cp:coreProperties>
</file>